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Date de baza" sheetId="1" r:id="rId1"/>
    <sheet name="Principalele culesuri" sheetId="2" r:id="rId2"/>
  </sheets>
  <definedNames>
    <definedName name="_xlnm._FilterDatabase" localSheetId="0" hidden="1">'Date de baza'!$A$1:$H$884</definedName>
  </definedNames>
  <calcPr calcId="144525"/>
</workbook>
</file>

<file path=xl/calcChain.xml><?xml version="1.0" encoding="utf-8"?>
<calcChain xmlns="http://schemas.openxmlformats.org/spreadsheetml/2006/main">
  <c r="L22" i="1" l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8" i="1"/>
  <c r="L7" i="1"/>
  <c r="L6" i="1"/>
  <c r="L5" i="1"/>
  <c r="L4" i="1"/>
  <c r="L3" i="1"/>
  <c r="L2" i="1"/>
  <c r="L884" i="1"/>
  <c r="L883" i="1"/>
  <c r="L882" i="1"/>
  <c r="L881" i="1"/>
  <c r="L880" i="1"/>
  <c r="L879" i="1"/>
  <c r="L878" i="1"/>
  <c r="L877" i="1"/>
  <c r="L876" i="1"/>
  <c r="L875" i="1"/>
  <c r="L874" i="1"/>
  <c r="L873" i="1"/>
  <c r="L872" i="1"/>
  <c r="L871" i="1"/>
  <c r="L870" i="1"/>
  <c r="L869" i="1"/>
  <c r="L868" i="1"/>
  <c r="L867" i="1"/>
  <c r="L866" i="1"/>
  <c r="L865" i="1"/>
  <c r="L864" i="1"/>
  <c r="L863" i="1"/>
  <c r="L862" i="1"/>
  <c r="L861" i="1"/>
  <c r="L860" i="1"/>
  <c r="L859" i="1"/>
  <c r="L858" i="1"/>
  <c r="L857" i="1"/>
  <c r="L856" i="1"/>
  <c r="L855" i="1"/>
  <c r="L854" i="1"/>
  <c r="L853" i="1"/>
  <c r="L852" i="1"/>
  <c r="L851" i="1"/>
  <c r="L850" i="1"/>
  <c r="L849" i="1"/>
  <c r="L848" i="1"/>
  <c r="L847" i="1"/>
  <c r="L846" i="1"/>
  <c r="L845" i="1"/>
  <c r="L844" i="1"/>
  <c r="L843" i="1"/>
  <c r="L842" i="1"/>
  <c r="L841" i="1"/>
  <c r="L840" i="1"/>
  <c r="L839" i="1"/>
  <c r="L838" i="1"/>
  <c r="L837" i="1"/>
  <c r="L836" i="1"/>
  <c r="L835" i="1"/>
  <c r="L834" i="1"/>
  <c r="L833" i="1"/>
  <c r="L832" i="1"/>
  <c r="L831" i="1"/>
  <c r="L830" i="1"/>
  <c r="L829" i="1"/>
  <c r="L828" i="1"/>
  <c r="L827" i="1"/>
  <c r="L826" i="1"/>
  <c r="L825" i="1"/>
  <c r="L824" i="1"/>
  <c r="L823" i="1"/>
  <c r="L822" i="1"/>
  <c r="L821" i="1"/>
  <c r="L820" i="1"/>
  <c r="L819" i="1"/>
  <c r="L818" i="1"/>
  <c r="L817" i="1"/>
  <c r="L816" i="1"/>
  <c r="L815" i="1"/>
  <c r="L814" i="1"/>
  <c r="L813" i="1"/>
  <c r="L812" i="1"/>
  <c r="L811" i="1"/>
  <c r="L810" i="1"/>
  <c r="L809" i="1"/>
  <c r="L808" i="1"/>
  <c r="L807" i="1"/>
  <c r="L806" i="1"/>
  <c r="L805" i="1"/>
  <c r="L804" i="1"/>
  <c r="L803" i="1"/>
  <c r="L802" i="1"/>
  <c r="L801" i="1"/>
  <c r="L800" i="1"/>
  <c r="L799" i="1"/>
  <c r="L798" i="1"/>
  <c r="L797" i="1"/>
  <c r="L796" i="1"/>
  <c r="L795" i="1"/>
  <c r="L794" i="1"/>
  <c r="L793" i="1"/>
  <c r="L792" i="1"/>
  <c r="L791" i="1"/>
  <c r="L790" i="1"/>
  <c r="L789" i="1"/>
  <c r="L788" i="1"/>
  <c r="L787" i="1"/>
  <c r="L786" i="1"/>
  <c r="L785" i="1"/>
  <c r="L784" i="1"/>
  <c r="L783" i="1"/>
  <c r="L782" i="1"/>
  <c r="L781" i="1"/>
  <c r="L780" i="1"/>
  <c r="L779" i="1"/>
  <c r="L778" i="1"/>
  <c r="L777" i="1"/>
  <c r="L776" i="1"/>
  <c r="L775" i="1"/>
  <c r="L774" i="1"/>
  <c r="L773" i="1"/>
  <c r="L772" i="1"/>
  <c r="L771" i="1"/>
  <c r="L770" i="1"/>
  <c r="L769" i="1"/>
  <c r="L768" i="1"/>
  <c r="L767" i="1"/>
  <c r="L766" i="1"/>
  <c r="L765" i="1"/>
  <c r="L764" i="1"/>
  <c r="L763" i="1"/>
  <c r="L762" i="1"/>
  <c r="L761" i="1"/>
  <c r="L760" i="1"/>
  <c r="L759" i="1"/>
  <c r="L758" i="1"/>
  <c r="L757" i="1"/>
  <c r="L756" i="1"/>
  <c r="L755" i="1"/>
  <c r="L754" i="1"/>
  <c r="L753" i="1"/>
  <c r="L752" i="1"/>
  <c r="L751" i="1"/>
  <c r="L750" i="1"/>
  <c r="L749" i="1"/>
  <c r="L748" i="1"/>
  <c r="L747" i="1"/>
  <c r="L746" i="1"/>
  <c r="L745" i="1"/>
  <c r="L744" i="1"/>
  <c r="L743" i="1"/>
  <c r="L742" i="1"/>
  <c r="L741" i="1"/>
  <c r="L740" i="1"/>
  <c r="L739" i="1"/>
  <c r="L738" i="1"/>
  <c r="L737" i="1"/>
  <c r="L736" i="1"/>
  <c r="L735" i="1"/>
  <c r="L734" i="1"/>
  <c r="L733" i="1"/>
  <c r="L732" i="1"/>
  <c r="L731" i="1"/>
  <c r="L730" i="1"/>
  <c r="L729" i="1"/>
  <c r="L728" i="1"/>
  <c r="L727" i="1"/>
  <c r="L726" i="1"/>
  <c r="L725" i="1"/>
  <c r="L724" i="1"/>
  <c r="L723" i="1"/>
  <c r="L722" i="1"/>
  <c r="L721" i="1"/>
  <c r="L720" i="1"/>
  <c r="L719" i="1"/>
  <c r="L718" i="1"/>
  <c r="L717" i="1"/>
  <c r="L716" i="1"/>
  <c r="L715" i="1"/>
  <c r="L714" i="1"/>
  <c r="L713" i="1"/>
  <c r="L712" i="1"/>
  <c r="L711" i="1"/>
  <c r="L710" i="1"/>
  <c r="L709" i="1"/>
  <c r="L708" i="1"/>
  <c r="L707" i="1"/>
  <c r="L706" i="1"/>
  <c r="L705" i="1"/>
  <c r="L704" i="1"/>
  <c r="L703" i="1"/>
  <c r="L702" i="1"/>
  <c r="L701" i="1"/>
  <c r="L700" i="1"/>
  <c r="L699" i="1"/>
  <c r="L698" i="1"/>
  <c r="L697" i="1"/>
  <c r="L696" i="1"/>
  <c r="L695" i="1"/>
  <c r="L694" i="1"/>
  <c r="L693" i="1"/>
  <c r="L692" i="1"/>
  <c r="L691" i="1"/>
  <c r="L690" i="1"/>
  <c r="L689" i="1"/>
  <c r="L688" i="1"/>
  <c r="L687" i="1"/>
  <c r="L686" i="1"/>
  <c r="L685" i="1"/>
  <c r="L684" i="1"/>
  <c r="L683" i="1"/>
  <c r="L682" i="1"/>
  <c r="L681" i="1"/>
  <c r="L680" i="1"/>
  <c r="L679" i="1"/>
  <c r="L678" i="1"/>
  <c r="L677" i="1"/>
  <c r="L676" i="1"/>
  <c r="L675" i="1"/>
  <c r="L674" i="1"/>
  <c r="L673" i="1"/>
  <c r="L672" i="1"/>
  <c r="L671" i="1"/>
  <c r="L670" i="1"/>
  <c r="L669" i="1"/>
  <c r="L668" i="1"/>
  <c r="L667" i="1"/>
  <c r="L666" i="1"/>
  <c r="L665" i="1"/>
  <c r="L664" i="1"/>
  <c r="L663" i="1"/>
  <c r="L662" i="1"/>
  <c r="L661" i="1"/>
  <c r="L660" i="1"/>
  <c r="L659" i="1"/>
  <c r="L658" i="1"/>
  <c r="L657" i="1"/>
  <c r="L656" i="1"/>
  <c r="L655" i="1"/>
  <c r="L654" i="1"/>
  <c r="L653" i="1"/>
  <c r="L652" i="1"/>
  <c r="L651" i="1"/>
  <c r="L650" i="1"/>
  <c r="L649" i="1"/>
  <c r="L648" i="1"/>
  <c r="L647" i="1"/>
  <c r="L646" i="1"/>
  <c r="L645" i="1"/>
  <c r="L644" i="1"/>
  <c r="L643" i="1"/>
  <c r="L642" i="1"/>
  <c r="L641" i="1"/>
  <c r="L640" i="1"/>
  <c r="L639" i="1"/>
  <c r="L638" i="1"/>
  <c r="L637" i="1"/>
  <c r="L636" i="1"/>
  <c r="L635" i="1"/>
  <c r="L634" i="1"/>
  <c r="L633" i="1"/>
  <c r="L632" i="1"/>
  <c r="L631" i="1"/>
  <c r="L630" i="1"/>
  <c r="L629" i="1"/>
  <c r="L628" i="1"/>
  <c r="L627" i="1"/>
  <c r="L626" i="1"/>
  <c r="L625" i="1"/>
  <c r="L624" i="1"/>
  <c r="L623" i="1"/>
  <c r="L622" i="1"/>
  <c r="L621" i="1"/>
  <c r="L620" i="1"/>
  <c r="L619" i="1"/>
  <c r="L618" i="1"/>
  <c r="L617" i="1"/>
  <c r="L616" i="1"/>
  <c r="L615" i="1"/>
  <c r="L614" i="1"/>
  <c r="L613" i="1"/>
  <c r="L612" i="1"/>
  <c r="L611" i="1"/>
  <c r="L610" i="1"/>
  <c r="L609" i="1"/>
  <c r="L608" i="1"/>
  <c r="L607" i="1"/>
  <c r="L606" i="1"/>
  <c r="L605" i="1"/>
  <c r="L604" i="1"/>
  <c r="L603" i="1"/>
  <c r="L602" i="1"/>
  <c r="L601" i="1"/>
  <c r="L600" i="1"/>
  <c r="L599" i="1"/>
  <c r="L598" i="1"/>
  <c r="L597" i="1"/>
  <c r="L596" i="1"/>
  <c r="L595" i="1"/>
  <c r="L594" i="1"/>
  <c r="L593" i="1"/>
  <c r="L592" i="1"/>
  <c r="L591" i="1"/>
  <c r="L590" i="1"/>
  <c r="L589" i="1"/>
  <c r="L588" i="1"/>
  <c r="L587" i="1"/>
  <c r="L586" i="1"/>
  <c r="L585" i="1"/>
  <c r="L584" i="1"/>
  <c r="L583" i="1"/>
  <c r="L582" i="1"/>
  <c r="L581" i="1"/>
  <c r="L580" i="1"/>
  <c r="L579" i="1"/>
  <c r="L578" i="1"/>
  <c r="L577" i="1"/>
  <c r="L576" i="1"/>
  <c r="L575" i="1"/>
  <c r="L574" i="1"/>
  <c r="L573" i="1"/>
  <c r="L572" i="1"/>
  <c r="L571" i="1"/>
  <c r="L570" i="1"/>
  <c r="L569" i="1"/>
  <c r="L568" i="1"/>
  <c r="L567" i="1"/>
  <c r="L566" i="1"/>
  <c r="L565" i="1"/>
  <c r="L564" i="1"/>
  <c r="L563" i="1"/>
  <c r="L562" i="1"/>
  <c r="L561" i="1"/>
  <c r="L560" i="1"/>
  <c r="L559" i="1"/>
  <c r="L558" i="1"/>
  <c r="L557" i="1"/>
  <c r="L556" i="1"/>
  <c r="L555" i="1"/>
  <c r="L554" i="1"/>
  <c r="L553" i="1"/>
  <c r="L552" i="1"/>
  <c r="L551" i="1"/>
  <c r="L550" i="1"/>
  <c r="L549" i="1"/>
  <c r="L548" i="1"/>
  <c r="L547" i="1"/>
  <c r="L546" i="1"/>
  <c r="L545" i="1"/>
  <c r="L544" i="1"/>
  <c r="L543" i="1"/>
  <c r="L542" i="1"/>
  <c r="L541" i="1"/>
  <c r="L540" i="1"/>
  <c r="L539" i="1"/>
  <c r="L538" i="1"/>
  <c r="L537" i="1"/>
  <c r="L536" i="1"/>
  <c r="L535" i="1"/>
  <c r="L534" i="1"/>
  <c r="L533" i="1"/>
  <c r="L532" i="1"/>
  <c r="L531" i="1"/>
  <c r="L530" i="1"/>
  <c r="L529" i="1"/>
  <c r="L528" i="1"/>
  <c r="L527" i="1"/>
  <c r="L526" i="1"/>
  <c r="L525" i="1"/>
  <c r="L524" i="1"/>
  <c r="L523" i="1"/>
  <c r="L522" i="1"/>
  <c r="L521" i="1"/>
  <c r="L520" i="1"/>
  <c r="L519" i="1"/>
  <c r="L518" i="1"/>
  <c r="L517" i="1"/>
  <c r="L516" i="1"/>
  <c r="L515" i="1"/>
  <c r="L514" i="1"/>
  <c r="L513" i="1"/>
  <c r="L512" i="1"/>
  <c r="L511" i="1"/>
  <c r="L510" i="1"/>
  <c r="L509" i="1"/>
  <c r="L508" i="1"/>
  <c r="L507" i="1"/>
  <c r="L506" i="1"/>
  <c r="L505" i="1"/>
  <c r="L504" i="1"/>
  <c r="L503" i="1"/>
  <c r="L502" i="1"/>
  <c r="L501" i="1"/>
  <c r="L500" i="1"/>
  <c r="L499" i="1"/>
  <c r="L498" i="1"/>
  <c r="L497" i="1"/>
  <c r="L496" i="1"/>
  <c r="L495" i="1"/>
  <c r="L494" i="1"/>
  <c r="L493" i="1"/>
  <c r="L492" i="1"/>
  <c r="L491" i="1"/>
  <c r="L490" i="1"/>
  <c r="L489" i="1"/>
  <c r="L488" i="1"/>
  <c r="L487" i="1"/>
  <c r="L486" i="1"/>
  <c r="L485" i="1"/>
  <c r="L484" i="1"/>
  <c r="L483" i="1"/>
  <c r="L482" i="1"/>
  <c r="L481" i="1"/>
  <c r="L480" i="1"/>
  <c r="L479" i="1"/>
  <c r="L478" i="1"/>
  <c r="L477" i="1"/>
  <c r="L476" i="1"/>
  <c r="L475" i="1"/>
  <c r="L474" i="1"/>
  <c r="L473" i="1"/>
  <c r="L472" i="1"/>
  <c r="L471" i="1"/>
  <c r="L470" i="1"/>
  <c r="L469" i="1"/>
  <c r="L468" i="1"/>
  <c r="L467" i="1"/>
  <c r="L466" i="1"/>
  <c r="L465" i="1"/>
  <c r="L464" i="1"/>
  <c r="L463" i="1"/>
  <c r="L462" i="1"/>
  <c r="L461" i="1"/>
  <c r="L460" i="1"/>
  <c r="L459" i="1"/>
  <c r="L458" i="1"/>
  <c r="L457" i="1"/>
  <c r="L456" i="1"/>
  <c r="L455" i="1"/>
  <c r="L454" i="1"/>
  <c r="L453" i="1"/>
  <c r="L452" i="1"/>
  <c r="L451" i="1"/>
  <c r="L450" i="1"/>
  <c r="L449" i="1"/>
  <c r="L448" i="1"/>
  <c r="L447" i="1"/>
  <c r="L446" i="1"/>
  <c r="L445" i="1"/>
  <c r="L444" i="1"/>
  <c r="L443" i="1"/>
  <c r="L442" i="1"/>
  <c r="L441" i="1"/>
  <c r="L440" i="1"/>
  <c r="L439" i="1"/>
  <c r="L438" i="1"/>
  <c r="L437" i="1"/>
  <c r="L436" i="1"/>
  <c r="L435" i="1"/>
  <c r="L434" i="1"/>
  <c r="L433" i="1"/>
  <c r="L432" i="1"/>
  <c r="L431" i="1"/>
  <c r="L430" i="1"/>
  <c r="L429" i="1"/>
  <c r="L428" i="1"/>
  <c r="L427" i="1"/>
  <c r="L426" i="1"/>
  <c r="L425" i="1"/>
  <c r="L424" i="1"/>
  <c r="L423" i="1"/>
  <c r="L422" i="1"/>
  <c r="L421" i="1"/>
  <c r="L420" i="1"/>
  <c r="L419" i="1"/>
  <c r="L418" i="1"/>
  <c r="L417" i="1"/>
  <c r="L416" i="1"/>
  <c r="L415" i="1"/>
  <c r="L414" i="1"/>
  <c r="L413" i="1"/>
  <c r="L412" i="1"/>
  <c r="L411" i="1"/>
  <c r="L410" i="1"/>
  <c r="L409" i="1"/>
  <c r="L408" i="1"/>
  <c r="L407" i="1"/>
  <c r="L406" i="1"/>
  <c r="L405" i="1"/>
  <c r="L404" i="1"/>
  <c r="L403" i="1"/>
  <c r="L402" i="1"/>
  <c r="L401" i="1"/>
  <c r="L400" i="1"/>
  <c r="L399" i="1"/>
  <c r="L398" i="1"/>
  <c r="L397" i="1"/>
  <c r="L396" i="1"/>
  <c r="L395" i="1"/>
  <c r="L394" i="1"/>
  <c r="L393" i="1"/>
  <c r="L392" i="1"/>
  <c r="L391" i="1"/>
  <c r="L390" i="1"/>
  <c r="L389" i="1"/>
  <c r="L388" i="1"/>
  <c r="L387" i="1"/>
  <c r="L386" i="1"/>
  <c r="L385" i="1"/>
  <c r="L384" i="1"/>
  <c r="L383" i="1"/>
  <c r="L382" i="1"/>
  <c r="L381" i="1"/>
  <c r="L380" i="1"/>
  <c r="L379" i="1"/>
  <c r="L378" i="1"/>
  <c r="L377" i="1"/>
  <c r="L376" i="1"/>
  <c r="L375" i="1"/>
  <c r="L374" i="1"/>
  <c r="L373" i="1"/>
  <c r="L372" i="1"/>
  <c r="L371" i="1"/>
  <c r="L370" i="1"/>
  <c r="L369" i="1"/>
  <c r="L368" i="1"/>
  <c r="L367" i="1"/>
  <c r="L366" i="1"/>
  <c r="L365" i="1"/>
  <c r="L364" i="1"/>
  <c r="L363" i="1"/>
  <c r="L362" i="1"/>
  <c r="L361" i="1"/>
  <c r="L360" i="1"/>
  <c r="L359" i="1"/>
  <c r="L358" i="1"/>
  <c r="L357" i="1"/>
  <c r="L356" i="1"/>
  <c r="L355" i="1"/>
  <c r="L354" i="1"/>
  <c r="L353" i="1"/>
  <c r="L352" i="1"/>
  <c r="L351" i="1"/>
  <c r="L350" i="1"/>
  <c r="L349" i="1"/>
  <c r="L348" i="1"/>
  <c r="L347" i="1"/>
  <c r="L346" i="1"/>
  <c r="L345" i="1"/>
  <c r="L344" i="1"/>
  <c r="L343" i="1"/>
  <c r="L342" i="1"/>
  <c r="L341" i="1"/>
  <c r="L340" i="1"/>
  <c r="L339" i="1"/>
  <c r="L338" i="1"/>
  <c r="L337" i="1"/>
  <c r="L336" i="1"/>
  <c r="L335" i="1"/>
  <c r="L334" i="1"/>
  <c r="L333" i="1"/>
  <c r="L332" i="1"/>
  <c r="L331" i="1"/>
  <c r="L330" i="1"/>
  <c r="L329" i="1"/>
  <c r="L328" i="1"/>
  <c r="L327" i="1"/>
  <c r="L326" i="1"/>
  <c r="L325" i="1"/>
  <c r="L324" i="1"/>
  <c r="L323" i="1"/>
  <c r="L322" i="1"/>
  <c r="L321" i="1"/>
  <c r="L320" i="1"/>
  <c r="L319" i="1"/>
  <c r="L318" i="1"/>
  <c r="L317" i="1"/>
  <c r="L316" i="1"/>
  <c r="L315" i="1"/>
  <c r="L314" i="1"/>
  <c r="L313" i="1"/>
  <c r="L312" i="1"/>
  <c r="L311" i="1"/>
  <c r="L310" i="1"/>
  <c r="L309" i="1"/>
  <c r="L308" i="1"/>
  <c r="L307" i="1"/>
  <c r="L306" i="1"/>
  <c r="L305" i="1"/>
  <c r="L304" i="1"/>
  <c r="L303" i="1"/>
  <c r="L302" i="1"/>
  <c r="L301" i="1"/>
  <c r="L300" i="1"/>
  <c r="L299" i="1"/>
  <c r="L298" i="1"/>
  <c r="L297" i="1"/>
  <c r="L296" i="1"/>
  <c r="L295" i="1"/>
  <c r="L294" i="1"/>
  <c r="L293" i="1"/>
  <c r="L292" i="1"/>
  <c r="L291" i="1"/>
  <c r="L290" i="1"/>
  <c r="L289" i="1"/>
  <c r="L288" i="1"/>
  <c r="L287" i="1"/>
  <c r="L286" i="1"/>
  <c r="L285" i="1"/>
  <c r="L284" i="1"/>
  <c r="L283" i="1"/>
  <c r="L282" i="1"/>
  <c r="L281" i="1"/>
  <c r="L280" i="1"/>
  <c r="L279" i="1"/>
  <c r="L278" i="1"/>
  <c r="L277" i="1"/>
  <c r="L276" i="1"/>
  <c r="L275" i="1"/>
  <c r="L274" i="1"/>
  <c r="L273" i="1"/>
  <c r="L272" i="1"/>
  <c r="L271" i="1"/>
  <c r="L270" i="1"/>
  <c r="L269" i="1"/>
  <c r="L268" i="1"/>
  <c r="L267" i="1"/>
  <c r="L266" i="1"/>
  <c r="L265" i="1"/>
  <c r="L264" i="1"/>
  <c r="L263" i="1"/>
  <c r="L262" i="1"/>
  <c r="L261" i="1"/>
  <c r="L260" i="1"/>
  <c r="L259" i="1"/>
  <c r="L258" i="1"/>
  <c r="L257" i="1"/>
  <c r="L256" i="1"/>
  <c r="L255" i="1"/>
  <c r="L254" i="1"/>
  <c r="L253" i="1"/>
  <c r="L252" i="1"/>
  <c r="L251" i="1"/>
  <c r="L250" i="1"/>
  <c r="L249" i="1"/>
  <c r="L248" i="1"/>
  <c r="L247" i="1"/>
  <c r="L246" i="1"/>
  <c r="L245" i="1"/>
  <c r="L244" i="1"/>
  <c r="L243" i="1"/>
  <c r="L242" i="1"/>
  <c r="L241" i="1"/>
  <c r="L240" i="1"/>
  <c r="L239" i="1"/>
  <c r="L238" i="1"/>
  <c r="L237" i="1"/>
  <c r="L236" i="1"/>
  <c r="L235" i="1"/>
  <c r="L234" i="1"/>
  <c r="L233" i="1"/>
  <c r="L232" i="1"/>
  <c r="L231" i="1"/>
  <c r="L230" i="1"/>
  <c r="L229" i="1"/>
  <c r="L228" i="1"/>
  <c r="L227" i="1"/>
  <c r="L226" i="1"/>
  <c r="L225" i="1"/>
  <c r="L224" i="1"/>
  <c r="L223" i="1"/>
  <c r="L222" i="1"/>
  <c r="L221" i="1"/>
  <c r="L220" i="1"/>
  <c r="L219" i="1"/>
  <c r="L218" i="1"/>
  <c r="L217" i="1"/>
  <c r="L216" i="1"/>
  <c r="L215" i="1"/>
  <c r="L214" i="1"/>
  <c r="L213" i="1"/>
  <c r="L212" i="1"/>
  <c r="L211" i="1"/>
  <c r="L210" i="1"/>
  <c r="L209" i="1"/>
  <c r="L208" i="1"/>
  <c r="L207" i="1"/>
  <c r="L206" i="1"/>
  <c r="L205" i="1"/>
  <c r="L204" i="1"/>
  <c r="L203" i="1"/>
  <c r="L202" i="1"/>
  <c r="L201" i="1"/>
  <c r="L200" i="1"/>
  <c r="L199" i="1"/>
  <c r="L198" i="1"/>
  <c r="L197" i="1"/>
  <c r="L196" i="1"/>
  <c r="L195" i="1"/>
  <c r="L194" i="1"/>
  <c r="L193" i="1"/>
  <c r="L192" i="1"/>
  <c r="L191" i="1"/>
  <c r="L190" i="1"/>
  <c r="L189" i="1"/>
  <c r="L188" i="1"/>
  <c r="L187" i="1"/>
  <c r="L186" i="1"/>
  <c r="L185" i="1"/>
  <c r="L184" i="1"/>
  <c r="L183" i="1"/>
  <c r="L182" i="1"/>
  <c r="L181" i="1"/>
  <c r="L180" i="1"/>
  <c r="L179" i="1"/>
  <c r="L178" i="1"/>
  <c r="L177" i="1"/>
  <c r="L176" i="1"/>
  <c r="L175" i="1"/>
  <c r="L174" i="1"/>
  <c r="L173" i="1"/>
  <c r="L172" i="1"/>
  <c r="L171" i="1"/>
  <c r="L170" i="1"/>
  <c r="L169" i="1"/>
  <c r="L168" i="1"/>
  <c r="L167" i="1"/>
  <c r="L166" i="1"/>
  <c r="L165" i="1"/>
  <c r="L164" i="1"/>
  <c r="L163" i="1"/>
  <c r="L162" i="1"/>
  <c r="L161" i="1"/>
  <c r="L160" i="1"/>
  <c r="L159" i="1"/>
  <c r="L158" i="1"/>
  <c r="L157" i="1"/>
  <c r="L156" i="1"/>
  <c r="L155" i="1"/>
  <c r="L154" i="1"/>
  <c r="L153" i="1"/>
  <c r="L152" i="1"/>
  <c r="L151" i="1"/>
  <c r="L150" i="1"/>
  <c r="L149" i="1"/>
  <c r="L148" i="1"/>
  <c r="L147" i="1"/>
  <c r="L146" i="1"/>
  <c r="L145" i="1"/>
  <c r="L144" i="1"/>
  <c r="L143" i="1"/>
  <c r="L142" i="1"/>
  <c r="L141" i="1"/>
  <c r="L140" i="1"/>
  <c r="L139" i="1"/>
  <c r="L138" i="1"/>
  <c r="L137" i="1"/>
  <c r="L136" i="1"/>
  <c r="L135" i="1"/>
  <c r="L134" i="1"/>
  <c r="L133" i="1"/>
  <c r="L132" i="1"/>
  <c r="L131" i="1"/>
  <c r="L130" i="1"/>
  <c r="L129" i="1"/>
  <c r="L128" i="1"/>
  <c r="L127" i="1"/>
  <c r="L126" i="1"/>
  <c r="L125" i="1"/>
  <c r="L124" i="1"/>
  <c r="L123" i="1"/>
  <c r="L122" i="1"/>
  <c r="L121" i="1"/>
  <c r="L120" i="1"/>
  <c r="L119" i="1"/>
  <c r="L118" i="1"/>
  <c r="L117" i="1"/>
  <c r="L116" i="1"/>
  <c r="L115" i="1"/>
  <c r="L114" i="1"/>
  <c r="L113" i="1"/>
  <c r="L112" i="1"/>
  <c r="L111" i="1"/>
  <c r="L110" i="1"/>
  <c r="L109" i="1"/>
  <c r="L108" i="1"/>
  <c r="L107" i="1"/>
  <c r="L106" i="1"/>
  <c r="L105" i="1"/>
  <c r="L104" i="1"/>
  <c r="L103" i="1"/>
  <c r="L102" i="1"/>
  <c r="L101" i="1"/>
  <c r="L100" i="1"/>
  <c r="L99" i="1"/>
  <c r="L98" i="1"/>
  <c r="L97" i="1"/>
  <c r="L96" i="1"/>
  <c r="L95" i="1"/>
  <c r="L94" i="1"/>
  <c r="L93" i="1"/>
  <c r="L92" i="1"/>
  <c r="L91" i="1"/>
  <c r="L90" i="1"/>
  <c r="L89" i="1"/>
  <c r="L88" i="1"/>
  <c r="L87" i="1"/>
  <c r="L86" i="1"/>
  <c r="L85" i="1"/>
  <c r="L84" i="1"/>
  <c r="L83" i="1"/>
  <c r="L82" i="1"/>
  <c r="L81" i="1"/>
  <c r="L80" i="1"/>
  <c r="L79" i="1"/>
  <c r="L78" i="1"/>
  <c r="L77" i="1"/>
  <c r="L76" i="1"/>
  <c r="L75" i="1"/>
  <c r="L74" i="1"/>
  <c r="L73" i="1"/>
  <c r="L72" i="1"/>
  <c r="L71" i="1"/>
  <c r="L70" i="1"/>
  <c r="L69" i="1"/>
  <c r="L68" i="1"/>
  <c r="L67" i="1"/>
  <c r="L66" i="1"/>
  <c r="L65" i="1"/>
  <c r="L64" i="1"/>
  <c r="L63" i="1"/>
  <c r="L62" i="1"/>
  <c r="L61" i="1"/>
  <c r="L60" i="1"/>
  <c r="L59" i="1"/>
  <c r="L58" i="1"/>
  <c r="L57" i="1"/>
  <c r="L56" i="1"/>
  <c r="L55" i="1"/>
  <c r="L54" i="1"/>
  <c r="L53" i="1"/>
  <c r="L52" i="1"/>
  <c r="L51" i="1"/>
  <c r="L50" i="1"/>
  <c r="L49" i="1"/>
  <c r="L48" i="1"/>
  <c r="L47" i="1"/>
  <c r="L46" i="1"/>
  <c r="L45" i="1"/>
  <c r="L44" i="1"/>
  <c r="L43" i="1"/>
  <c r="L42" i="1"/>
  <c r="L41" i="1"/>
  <c r="L40" i="1"/>
  <c r="L39" i="1"/>
  <c r="L38" i="1"/>
  <c r="L37" i="1"/>
  <c r="L36" i="1"/>
  <c r="L35" i="1"/>
  <c r="L34" i="1"/>
  <c r="L33" i="1"/>
  <c r="L32" i="1"/>
  <c r="L31" i="1"/>
  <c r="L30" i="1"/>
  <c r="L29" i="1"/>
  <c r="L28" i="1"/>
  <c r="L27" i="1"/>
  <c r="L26" i="1"/>
  <c r="L25" i="1"/>
  <c r="L24" i="1"/>
  <c r="L23" i="1"/>
  <c r="I884" i="1"/>
  <c r="I883" i="1"/>
  <c r="I882" i="1"/>
  <c r="K882" i="1" s="1"/>
  <c r="I881" i="1"/>
  <c r="K881" i="1" s="1"/>
  <c r="I880" i="1"/>
  <c r="I879" i="1"/>
  <c r="I878" i="1"/>
  <c r="K878" i="1" s="1"/>
  <c r="I877" i="1"/>
  <c r="K877" i="1" s="1"/>
  <c r="I876" i="1"/>
  <c r="I875" i="1"/>
  <c r="I874" i="1"/>
  <c r="K874" i="1" s="1"/>
  <c r="I873" i="1"/>
  <c r="I872" i="1"/>
  <c r="I871" i="1"/>
  <c r="I870" i="1"/>
  <c r="K870" i="1" s="1"/>
  <c r="I869" i="1"/>
  <c r="I868" i="1"/>
  <c r="I867" i="1"/>
  <c r="I866" i="1"/>
  <c r="I865" i="1"/>
  <c r="K865" i="1" s="1"/>
  <c r="I864" i="1"/>
  <c r="I863" i="1"/>
  <c r="I862" i="1"/>
  <c r="K862" i="1" s="1"/>
  <c r="I861" i="1"/>
  <c r="K861" i="1" s="1"/>
  <c r="I860" i="1"/>
  <c r="I859" i="1"/>
  <c r="I858" i="1"/>
  <c r="I857" i="1"/>
  <c r="I856" i="1"/>
  <c r="I855" i="1"/>
  <c r="I854" i="1"/>
  <c r="K854" i="1" s="1"/>
  <c r="I853" i="1"/>
  <c r="I852" i="1"/>
  <c r="I851" i="1"/>
  <c r="I850" i="1"/>
  <c r="K850" i="1" s="1"/>
  <c r="I849" i="1"/>
  <c r="K849" i="1" s="1"/>
  <c r="I848" i="1"/>
  <c r="I847" i="1"/>
  <c r="I846" i="1"/>
  <c r="K846" i="1" s="1"/>
  <c r="I845" i="1"/>
  <c r="K845" i="1" s="1"/>
  <c r="I844" i="1"/>
  <c r="I843" i="1"/>
  <c r="I842" i="1"/>
  <c r="K842" i="1" s="1"/>
  <c r="I841" i="1"/>
  <c r="I840" i="1"/>
  <c r="I839" i="1"/>
  <c r="I838" i="1"/>
  <c r="K838" i="1" s="1"/>
  <c r="I837" i="1"/>
  <c r="I836" i="1"/>
  <c r="I835" i="1"/>
  <c r="I834" i="1"/>
  <c r="K834" i="1" s="1"/>
  <c r="I833" i="1"/>
  <c r="K833" i="1" s="1"/>
  <c r="I832" i="1"/>
  <c r="I831" i="1"/>
  <c r="I830" i="1"/>
  <c r="I829" i="1"/>
  <c r="K829" i="1" s="1"/>
  <c r="I828" i="1"/>
  <c r="I827" i="1"/>
  <c r="I826" i="1"/>
  <c r="K826" i="1" s="1"/>
  <c r="I825" i="1"/>
  <c r="I824" i="1"/>
  <c r="I823" i="1"/>
  <c r="I822" i="1"/>
  <c r="K822" i="1" s="1"/>
  <c r="I821" i="1"/>
  <c r="I820" i="1"/>
  <c r="I819" i="1"/>
  <c r="I818" i="1"/>
  <c r="K818" i="1" s="1"/>
  <c r="I817" i="1"/>
  <c r="K817" i="1" s="1"/>
  <c r="I816" i="1"/>
  <c r="I815" i="1"/>
  <c r="I814" i="1"/>
  <c r="K814" i="1" s="1"/>
  <c r="I813" i="1"/>
  <c r="K813" i="1" s="1"/>
  <c r="I812" i="1"/>
  <c r="I811" i="1"/>
  <c r="I810" i="1"/>
  <c r="K810" i="1" s="1"/>
  <c r="I809" i="1"/>
  <c r="I808" i="1"/>
  <c r="I807" i="1"/>
  <c r="I806" i="1"/>
  <c r="K806" i="1" s="1"/>
  <c r="I805" i="1"/>
  <c r="I804" i="1"/>
  <c r="I803" i="1"/>
  <c r="I802" i="1"/>
  <c r="I801" i="1"/>
  <c r="K801" i="1" s="1"/>
  <c r="I800" i="1"/>
  <c r="I799" i="1"/>
  <c r="I798" i="1"/>
  <c r="K798" i="1" s="1"/>
  <c r="I797" i="1"/>
  <c r="K797" i="1" s="1"/>
  <c r="I796" i="1"/>
  <c r="I795" i="1"/>
  <c r="I794" i="1"/>
  <c r="I793" i="1"/>
  <c r="I792" i="1"/>
  <c r="I791" i="1"/>
  <c r="I790" i="1"/>
  <c r="K790" i="1" s="1"/>
  <c r="I789" i="1"/>
  <c r="I788" i="1"/>
  <c r="I787" i="1"/>
  <c r="I786" i="1"/>
  <c r="K786" i="1" s="1"/>
  <c r="I785" i="1"/>
  <c r="K785" i="1" s="1"/>
  <c r="I784" i="1"/>
  <c r="I783" i="1"/>
  <c r="I782" i="1"/>
  <c r="K782" i="1" s="1"/>
  <c r="I781" i="1"/>
  <c r="K781" i="1" s="1"/>
  <c r="I780" i="1"/>
  <c r="I779" i="1"/>
  <c r="I778" i="1"/>
  <c r="K778" i="1" s="1"/>
  <c r="I777" i="1"/>
  <c r="I776" i="1"/>
  <c r="I775" i="1"/>
  <c r="I774" i="1"/>
  <c r="K774" i="1" s="1"/>
  <c r="I773" i="1"/>
  <c r="I772" i="1"/>
  <c r="I771" i="1"/>
  <c r="I770" i="1"/>
  <c r="K770" i="1" s="1"/>
  <c r="I769" i="1"/>
  <c r="K769" i="1" s="1"/>
  <c r="I768" i="1"/>
  <c r="I767" i="1"/>
  <c r="I766" i="1"/>
  <c r="I765" i="1"/>
  <c r="K765" i="1" s="1"/>
  <c r="I764" i="1"/>
  <c r="I763" i="1"/>
  <c r="I762" i="1"/>
  <c r="K762" i="1" s="1"/>
  <c r="I761" i="1"/>
  <c r="I760" i="1"/>
  <c r="I759" i="1"/>
  <c r="I758" i="1"/>
  <c r="I757" i="1"/>
  <c r="I756" i="1"/>
  <c r="I755" i="1"/>
  <c r="I754" i="1"/>
  <c r="K754" i="1" s="1"/>
  <c r="I753" i="1"/>
  <c r="K753" i="1" s="1"/>
  <c r="I752" i="1"/>
  <c r="I751" i="1"/>
  <c r="I750" i="1"/>
  <c r="K750" i="1" s="1"/>
  <c r="I749" i="1"/>
  <c r="K749" i="1" s="1"/>
  <c r="I748" i="1"/>
  <c r="I747" i="1"/>
  <c r="I746" i="1"/>
  <c r="K746" i="1" s="1"/>
  <c r="I745" i="1"/>
  <c r="I744" i="1"/>
  <c r="I743" i="1"/>
  <c r="I742" i="1"/>
  <c r="K742" i="1" s="1"/>
  <c r="I741" i="1"/>
  <c r="I740" i="1"/>
  <c r="I739" i="1"/>
  <c r="I738" i="1"/>
  <c r="K738" i="1" s="1"/>
  <c r="I737" i="1"/>
  <c r="K737" i="1" s="1"/>
  <c r="I736" i="1"/>
  <c r="I735" i="1"/>
  <c r="I734" i="1"/>
  <c r="K734" i="1" s="1"/>
  <c r="I733" i="1"/>
  <c r="K733" i="1" s="1"/>
  <c r="I732" i="1"/>
  <c r="I731" i="1"/>
  <c r="I730" i="1"/>
  <c r="I729" i="1"/>
  <c r="I728" i="1"/>
  <c r="I727" i="1"/>
  <c r="I726" i="1"/>
  <c r="K726" i="1" s="1"/>
  <c r="I725" i="1"/>
  <c r="I724" i="1"/>
  <c r="I723" i="1"/>
  <c r="I722" i="1"/>
  <c r="I721" i="1"/>
  <c r="K721" i="1" s="1"/>
  <c r="I720" i="1"/>
  <c r="I719" i="1"/>
  <c r="I718" i="1"/>
  <c r="K718" i="1" s="1"/>
  <c r="I717" i="1"/>
  <c r="K717" i="1" s="1"/>
  <c r="I716" i="1"/>
  <c r="I715" i="1"/>
  <c r="I714" i="1"/>
  <c r="K714" i="1" s="1"/>
  <c r="I713" i="1"/>
  <c r="I712" i="1"/>
  <c r="I711" i="1"/>
  <c r="I710" i="1"/>
  <c r="K710" i="1" s="1"/>
  <c r="I709" i="1"/>
  <c r="I708" i="1"/>
  <c r="I707" i="1"/>
  <c r="I706" i="1"/>
  <c r="K706" i="1" s="1"/>
  <c r="I705" i="1"/>
  <c r="K705" i="1" s="1"/>
  <c r="I704" i="1"/>
  <c r="I703" i="1"/>
  <c r="I702" i="1"/>
  <c r="K702" i="1" s="1"/>
  <c r="I701" i="1"/>
  <c r="K701" i="1" s="1"/>
  <c r="I700" i="1"/>
  <c r="I699" i="1"/>
  <c r="I698" i="1"/>
  <c r="K698" i="1" s="1"/>
  <c r="I697" i="1"/>
  <c r="I696" i="1"/>
  <c r="I695" i="1"/>
  <c r="I694" i="1"/>
  <c r="K694" i="1" s="1"/>
  <c r="I693" i="1"/>
  <c r="I692" i="1"/>
  <c r="I691" i="1"/>
  <c r="I690" i="1"/>
  <c r="K690" i="1" s="1"/>
  <c r="I689" i="1"/>
  <c r="K689" i="1" s="1"/>
  <c r="I688" i="1"/>
  <c r="I687" i="1"/>
  <c r="I686" i="1"/>
  <c r="K686" i="1" s="1"/>
  <c r="I685" i="1"/>
  <c r="K685" i="1" s="1"/>
  <c r="I684" i="1"/>
  <c r="I683" i="1"/>
  <c r="I682" i="1"/>
  <c r="I681" i="1"/>
  <c r="K681" i="1" s="1"/>
  <c r="I680" i="1"/>
  <c r="I679" i="1"/>
  <c r="I678" i="1"/>
  <c r="K678" i="1" s="1"/>
  <c r="I677" i="1"/>
  <c r="I676" i="1"/>
  <c r="I675" i="1"/>
  <c r="I674" i="1"/>
  <c r="I673" i="1"/>
  <c r="K673" i="1" s="1"/>
  <c r="I672" i="1"/>
  <c r="I671" i="1"/>
  <c r="I670" i="1"/>
  <c r="K670" i="1" s="1"/>
  <c r="I669" i="1"/>
  <c r="K669" i="1" s="1"/>
  <c r="I668" i="1"/>
  <c r="I667" i="1"/>
  <c r="I666" i="1"/>
  <c r="K666" i="1" s="1"/>
  <c r="I665" i="1"/>
  <c r="I664" i="1"/>
  <c r="I663" i="1"/>
  <c r="I662" i="1"/>
  <c r="K662" i="1" s="1"/>
  <c r="I661" i="1"/>
  <c r="I660" i="1"/>
  <c r="I659" i="1"/>
  <c r="I658" i="1"/>
  <c r="K658" i="1" s="1"/>
  <c r="I657" i="1"/>
  <c r="K657" i="1" s="1"/>
  <c r="I656" i="1"/>
  <c r="I655" i="1"/>
  <c r="I654" i="1"/>
  <c r="K654" i="1" s="1"/>
  <c r="I653" i="1"/>
  <c r="K653" i="1" s="1"/>
  <c r="I652" i="1"/>
  <c r="I651" i="1"/>
  <c r="I650" i="1"/>
  <c r="K650" i="1" s="1"/>
  <c r="I649" i="1"/>
  <c r="K649" i="1" s="1"/>
  <c r="I648" i="1"/>
  <c r="I647" i="1"/>
  <c r="I646" i="1"/>
  <c r="I645" i="1"/>
  <c r="I644" i="1"/>
  <c r="I643" i="1"/>
  <c r="I642" i="1"/>
  <c r="K642" i="1" s="1"/>
  <c r="I641" i="1"/>
  <c r="K641" i="1" s="1"/>
  <c r="I640" i="1"/>
  <c r="I639" i="1"/>
  <c r="I638" i="1"/>
  <c r="I637" i="1"/>
  <c r="K637" i="1" s="1"/>
  <c r="I636" i="1"/>
  <c r="I635" i="1"/>
  <c r="I634" i="1"/>
  <c r="K634" i="1" s="1"/>
  <c r="I633" i="1"/>
  <c r="I632" i="1"/>
  <c r="I631" i="1"/>
  <c r="I630" i="1"/>
  <c r="K630" i="1" s="1"/>
  <c r="I629" i="1"/>
  <c r="I628" i="1"/>
  <c r="I627" i="1"/>
  <c r="I626" i="1"/>
  <c r="K626" i="1" s="1"/>
  <c r="I625" i="1"/>
  <c r="K625" i="1" s="1"/>
  <c r="I624" i="1"/>
  <c r="I623" i="1"/>
  <c r="I622" i="1"/>
  <c r="K622" i="1" s="1"/>
  <c r="I621" i="1"/>
  <c r="K621" i="1" s="1"/>
  <c r="I620" i="1"/>
  <c r="I619" i="1"/>
  <c r="I618" i="1"/>
  <c r="K618" i="1" s="1"/>
  <c r="I617" i="1"/>
  <c r="K617" i="1" s="1"/>
  <c r="I616" i="1"/>
  <c r="I615" i="1"/>
  <c r="I614" i="1"/>
  <c r="K614" i="1" s="1"/>
  <c r="I613" i="1"/>
  <c r="I612" i="1"/>
  <c r="I611" i="1"/>
  <c r="I610" i="1"/>
  <c r="K610" i="1" s="1"/>
  <c r="I609" i="1"/>
  <c r="K609" i="1" s="1"/>
  <c r="I608" i="1"/>
  <c r="I607" i="1"/>
  <c r="I606" i="1"/>
  <c r="K606" i="1" s="1"/>
  <c r="I605" i="1"/>
  <c r="K605" i="1" s="1"/>
  <c r="I604" i="1"/>
  <c r="I603" i="1"/>
  <c r="I602" i="1"/>
  <c r="K602" i="1" s="1"/>
  <c r="I601" i="1"/>
  <c r="I600" i="1"/>
  <c r="I599" i="1"/>
  <c r="I598" i="1"/>
  <c r="K598" i="1" s="1"/>
  <c r="I597" i="1"/>
  <c r="I596" i="1"/>
  <c r="I595" i="1"/>
  <c r="I594" i="1"/>
  <c r="K594" i="1" s="1"/>
  <c r="I593" i="1"/>
  <c r="K593" i="1" s="1"/>
  <c r="I592" i="1"/>
  <c r="I591" i="1"/>
  <c r="I590" i="1"/>
  <c r="K590" i="1" s="1"/>
  <c r="I589" i="1"/>
  <c r="K589" i="1" s="1"/>
  <c r="I588" i="1"/>
  <c r="I587" i="1"/>
  <c r="I586" i="1"/>
  <c r="K586" i="1" s="1"/>
  <c r="I585" i="1"/>
  <c r="K585" i="1" s="1"/>
  <c r="I584" i="1"/>
  <c r="I583" i="1"/>
  <c r="I582" i="1"/>
  <c r="K582" i="1" s="1"/>
  <c r="I581" i="1"/>
  <c r="I580" i="1"/>
  <c r="I579" i="1"/>
  <c r="I578" i="1"/>
  <c r="K578" i="1" s="1"/>
  <c r="I577" i="1"/>
  <c r="K577" i="1" s="1"/>
  <c r="I576" i="1"/>
  <c r="I575" i="1"/>
  <c r="I574" i="1"/>
  <c r="K574" i="1" s="1"/>
  <c r="I573" i="1"/>
  <c r="K573" i="1" s="1"/>
  <c r="I572" i="1"/>
  <c r="I571" i="1"/>
  <c r="I570" i="1"/>
  <c r="K570" i="1" s="1"/>
  <c r="I569" i="1"/>
  <c r="I568" i="1"/>
  <c r="I567" i="1"/>
  <c r="I566" i="1"/>
  <c r="K566" i="1" s="1"/>
  <c r="I565" i="1"/>
  <c r="I564" i="1"/>
  <c r="I563" i="1"/>
  <c r="I562" i="1"/>
  <c r="K562" i="1" s="1"/>
  <c r="I561" i="1"/>
  <c r="K561" i="1" s="1"/>
  <c r="I560" i="1"/>
  <c r="I559" i="1"/>
  <c r="I558" i="1"/>
  <c r="K558" i="1" s="1"/>
  <c r="I557" i="1"/>
  <c r="K557" i="1" s="1"/>
  <c r="I556" i="1"/>
  <c r="I555" i="1"/>
  <c r="I554" i="1"/>
  <c r="K554" i="1" s="1"/>
  <c r="I553" i="1"/>
  <c r="K553" i="1" s="1"/>
  <c r="I552" i="1"/>
  <c r="I551" i="1"/>
  <c r="I550" i="1"/>
  <c r="K550" i="1" s="1"/>
  <c r="I549" i="1"/>
  <c r="I548" i="1"/>
  <c r="I547" i="1"/>
  <c r="I546" i="1"/>
  <c r="K546" i="1" s="1"/>
  <c r="I545" i="1"/>
  <c r="K545" i="1" s="1"/>
  <c r="I544" i="1"/>
  <c r="I543" i="1"/>
  <c r="I542" i="1"/>
  <c r="K542" i="1" s="1"/>
  <c r="I541" i="1"/>
  <c r="K541" i="1" s="1"/>
  <c r="I540" i="1"/>
  <c r="I539" i="1"/>
  <c r="I538" i="1"/>
  <c r="K538" i="1" s="1"/>
  <c r="I537" i="1"/>
  <c r="K537" i="1" s="1"/>
  <c r="I536" i="1"/>
  <c r="I535" i="1"/>
  <c r="I534" i="1"/>
  <c r="K534" i="1" s="1"/>
  <c r="I533" i="1"/>
  <c r="K533" i="1" s="1"/>
  <c r="I532" i="1"/>
  <c r="I531" i="1"/>
  <c r="I530" i="1"/>
  <c r="K530" i="1" s="1"/>
  <c r="I529" i="1"/>
  <c r="K529" i="1" s="1"/>
  <c r="I528" i="1"/>
  <c r="I527" i="1"/>
  <c r="I526" i="1"/>
  <c r="K526" i="1" s="1"/>
  <c r="I525" i="1"/>
  <c r="K525" i="1" s="1"/>
  <c r="I524" i="1"/>
  <c r="I523" i="1"/>
  <c r="I522" i="1"/>
  <c r="K522" i="1" s="1"/>
  <c r="I521" i="1"/>
  <c r="K521" i="1" s="1"/>
  <c r="I520" i="1"/>
  <c r="I519" i="1"/>
  <c r="I518" i="1"/>
  <c r="K518" i="1" s="1"/>
  <c r="I517" i="1"/>
  <c r="K517" i="1" s="1"/>
  <c r="I516" i="1"/>
  <c r="I515" i="1"/>
  <c r="I514" i="1"/>
  <c r="J514" i="1" s="1"/>
  <c r="I513" i="1"/>
  <c r="K513" i="1" s="1"/>
  <c r="I512" i="1"/>
  <c r="I511" i="1"/>
  <c r="I510" i="1"/>
  <c r="I509" i="1"/>
  <c r="K509" i="1" s="1"/>
  <c r="I508" i="1"/>
  <c r="I507" i="1"/>
  <c r="I506" i="1"/>
  <c r="K506" i="1" s="1"/>
  <c r="I505" i="1"/>
  <c r="K505" i="1" s="1"/>
  <c r="I504" i="1"/>
  <c r="I503" i="1"/>
  <c r="I502" i="1"/>
  <c r="I501" i="1"/>
  <c r="K501" i="1" s="1"/>
  <c r="I500" i="1"/>
  <c r="I499" i="1"/>
  <c r="I498" i="1"/>
  <c r="K498" i="1" s="1"/>
  <c r="I497" i="1"/>
  <c r="K497" i="1" s="1"/>
  <c r="I496" i="1"/>
  <c r="I495" i="1"/>
  <c r="I494" i="1"/>
  <c r="I493" i="1"/>
  <c r="K493" i="1" s="1"/>
  <c r="I492" i="1"/>
  <c r="I491" i="1"/>
  <c r="I490" i="1"/>
  <c r="K490" i="1" s="1"/>
  <c r="I489" i="1"/>
  <c r="K489" i="1" s="1"/>
  <c r="I488" i="1"/>
  <c r="I487" i="1"/>
  <c r="I486" i="1"/>
  <c r="J486" i="1" s="1"/>
  <c r="I485" i="1"/>
  <c r="K485" i="1" s="1"/>
  <c r="I484" i="1"/>
  <c r="I483" i="1"/>
  <c r="I482" i="1"/>
  <c r="K482" i="1" s="1"/>
  <c r="I481" i="1"/>
  <c r="K481" i="1" s="1"/>
  <c r="I480" i="1"/>
  <c r="I479" i="1"/>
  <c r="I478" i="1"/>
  <c r="J478" i="1" s="1"/>
  <c r="I477" i="1"/>
  <c r="K477" i="1" s="1"/>
  <c r="I476" i="1"/>
  <c r="I475" i="1"/>
  <c r="I474" i="1"/>
  <c r="K474" i="1" s="1"/>
  <c r="I473" i="1"/>
  <c r="K473" i="1" s="1"/>
  <c r="I472" i="1"/>
  <c r="I471" i="1"/>
  <c r="I470" i="1"/>
  <c r="I469" i="1"/>
  <c r="K469" i="1" s="1"/>
  <c r="I468" i="1"/>
  <c r="I467" i="1"/>
  <c r="I466" i="1"/>
  <c r="K466" i="1" s="1"/>
  <c r="I465" i="1"/>
  <c r="K465" i="1" s="1"/>
  <c r="I464" i="1"/>
  <c r="I463" i="1"/>
  <c r="I462" i="1"/>
  <c r="I461" i="1"/>
  <c r="K461" i="1" s="1"/>
  <c r="I460" i="1"/>
  <c r="I459" i="1"/>
  <c r="I458" i="1"/>
  <c r="K458" i="1" s="1"/>
  <c r="I457" i="1"/>
  <c r="K457" i="1" s="1"/>
  <c r="I456" i="1"/>
  <c r="I455" i="1"/>
  <c r="I454" i="1"/>
  <c r="I453" i="1"/>
  <c r="K453" i="1" s="1"/>
  <c r="I452" i="1"/>
  <c r="I451" i="1"/>
  <c r="I450" i="1"/>
  <c r="J450" i="1" s="1"/>
  <c r="I449" i="1"/>
  <c r="K449" i="1" s="1"/>
  <c r="I448" i="1"/>
  <c r="I447" i="1"/>
  <c r="I446" i="1"/>
  <c r="I445" i="1"/>
  <c r="K445" i="1" s="1"/>
  <c r="I444" i="1"/>
  <c r="I443" i="1"/>
  <c r="I442" i="1"/>
  <c r="K442" i="1" s="1"/>
  <c r="I441" i="1"/>
  <c r="K441" i="1" s="1"/>
  <c r="I440" i="1"/>
  <c r="I439" i="1"/>
  <c r="I438" i="1"/>
  <c r="I437" i="1"/>
  <c r="K437" i="1" s="1"/>
  <c r="I436" i="1"/>
  <c r="I435" i="1"/>
  <c r="I434" i="1"/>
  <c r="K434" i="1" s="1"/>
  <c r="I433" i="1"/>
  <c r="K433" i="1" s="1"/>
  <c r="I432" i="1"/>
  <c r="I431" i="1"/>
  <c r="I430" i="1"/>
  <c r="I429" i="1"/>
  <c r="K429" i="1" s="1"/>
  <c r="I428" i="1"/>
  <c r="I427" i="1"/>
  <c r="I426" i="1"/>
  <c r="K426" i="1" s="1"/>
  <c r="I425" i="1"/>
  <c r="K425" i="1" s="1"/>
  <c r="I424" i="1"/>
  <c r="I423" i="1"/>
  <c r="I422" i="1"/>
  <c r="J422" i="1" s="1"/>
  <c r="I421" i="1"/>
  <c r="K421" i="1" s="1"/>
  <c r="I420" i="1"/>
  <c r="I419" i="1"/>
  <c r="I418" i="1"/>
  <c r="K418" i="1" s="1"/>
  <c r="I417" i="1"/>
  <c r="K417" i="1" s="1"/>
  <c r="I416" i="1"/>
  <c r="I415" i="1"/>
  <c r="I414" i="1"/>
  <c r="J414" i="1" s="1"/>
  <c r="I413" i="1"/>
  <c r="K413" i="1" s="1"/>
  <c r="I412" i="1"/>
  <c r="I411" i="1"/>
  <c r="I410" i="1"/>
  <c r="K410" i="1" s="1"/>
  <c r="I409" i="1"/>
  <c r="K409" i="1" s="1"/>
  <c r="I408" i="1"/>
  <c r="I407" i="1"/>
  <c r="I406" i="1"/>
  <c r="I405" i="1"/>
  <c r="K405" i="1" s="1"/>
  <c r="I404" i="1"/>
  <c r="I403" i="1"/>
  <c r="I402" i="1"/>
  <c r="K402" i="1" s="1"/>
  <c r="I401" i="1"/>
  <c r="K401" i="1" s="1"/>
  <c r="I400" i="1"/>
  <c r="I399" i="1"/>
  <c r="I398" i="1"/>
  <c r="I397" i="1"/>
  <c r="K397" i="1" s="1"/>
  <c r="I396" i="1"/>
  <c r="I395" i="1"/>
  <c r="I394" i="1"/>
  <c r="K394" i="1" s="1"/>
  <c r="I393" i="1"/>
  <c r="K393" i="1" s="1"/>
  <c r="I392" i="1"/>
  <c r="I391" i="1"/>
  <c r="I390" i="1"/>
  <c r="I389" i="1"/>
  <c r="K389" i="1" s="1"/>
  <c r="I388" i="1"/>
  <c r="I387" i="1"/>
  <c r="I386" i="1"/>
  <c r="J386" i="1" s="1"/>
  <c r="I385" i="1"/>
  <c r="K385" i="1" s="1"/>
  <c r="I384" i="1"/>
  <c r="I383" i="1"/>
  <c r="I382" i="1"/>
  <c r="I381" i="1"/>
  <c r="K381" i="1" s="1"/>
  <c r="I380" i="1"/>
  <c r="I379" i="1"/>
  <c r="I378" i="1"/>
  <c r="K378" i="1" s="1"/>
  <c r="I377" i="1"/>
  <c r="K377" i="1" s="1"/>
  <c r="I376" i="1"/>
  <c r="I375" i="1"/>
  <c r="I374" i="1"/>
  <c r="K374" i="1" s="1"/>
  <c r="I373" i="1"/>
  <c r="K373" i="1" s="1"/>
  <c r="I372" i="1"/>
  <c r="I371" i="1"/>
  <c r="I370" i="1"/>
  <c r="K370" i="1" s="1"/>
  <c r="I369" i="1"/>
  <c r="K369" i="1" s="1"/>
  <c r="I368" i="1"/>
  <c r="I367" i="1"/>
  <c r="I366" i="1"/>
  <c r="I365" i="1"/>
  <c r="K365" i="1" s="1"/>
  <c r="I364" i="1"/>
  <c r="I363" i="1"/>
  <c r="I362" i="1"/>
  <c r="K362" i="1" s="1"/>
  <c r="I361" i="1"/>
  <c r="K361" i="1" s="1"/>
  <c r="I360" i="1"/>
  <c r="I359" i="1"/>
  <c r="I358" i="1"/>
  <c r="K358" i="1" s="1"/>
  <c r="I357" i="1"/>
  <c r="K357" i="1" s="1"/>
  <c r="I356" i="1"/>
  <c r="I355" i="1"/>
  <c r="I354" i="1"/>
  <c r="K354" i="1" s="1"/>
  <c r="I353" i="1"/>
  <c r="K353" i="1" s="1"/>
  <c r="I352" i="1"/>
  <c r="I351" i="1"/>
  <c r="I350" i="1"/>
  <c r="J350" i="1" s="1"/>
  <c r="I349" i="1"/>
  <c r="K349" i="1" s="1"/>
  <c r="I348" i="1"/>
  <c r="I347" i="1"/>
  <c r="I346" i="1"/>
  <c r="K346" i="1" s="1"/>
  <c r="I345" i="1"/>
  <c r="K345" i="1" s="1"/>
  <c r="I344" i="1"/>
  <c r="I343" i="1"/>
  <c r="I342" i="1"/>
  <c r="K342" i="1" s="1"/>
  <c r="I341" i="1"/>
  <c r="K341" i="1" s="1"/>
  <c r="I340" i="1"/>
  <c r="I339" i="1"/>
  <c r="I338" i="1"/>
  <c r="K338" i="1" s="1"/>
  <c r="I337" i="1"/>
  <c r="K337" i="1" s="1"/>
  <c r="I336" i="1"/>
  <c r="I335" i="1"/>
  <c r="I334" i="1"/>
  <c r="I333" i="1"/>
  <c r="K333" i="1" s="1"/>
  <c r="I332" i="1"/>
  <c r="I331" i="1"/>
  <c r="I330" i="1"/>
  <c r="K330" i="1" s="1"/>
  <c r="I329" i="1"/>
  <c r="K329" i="1" s="1"/>
  <c r="I328" i="1"/>
  <c r="I327" i="1"/>
  <c r="I326" i="1"/>
  <c r="K326" i="1" s="1"/>
  <c r="I325" i="1"/>
  <c r="K325" i="1" s="1"/>
  <c r="I324" i="1"/>
  <c r="I323" i="1"/>
  <c r="I322" i="1"/>
  <c r="J322" i="1" s="1"/>
  <c r="I321" i="1"/>
  <c r="K321" i="1" s="1"/>
  <c r="I320" i="1"/>
  <c r="I319" i="1"/>
  <c r="I318" i="1"/>
  <c r="I317" i="1"/>
  <c r="K317" i="1" s="1"/>
  <c r="I316" i="1"/>
  <c r="I315" i="1"/>
  <c r="I314" i="1"/>
  <c r="K314" i="1" s="1"/>
  <c r="I313" i="1"/>
  <c r="K313" i="1" s="1"/>
  <c r="I312" i="1"/>
  <c r="I311" i="1"/>
  <c r="I310" i="1"/>
  <c r="K310" i="1" s="1"/>
  <c r="I309" i="1"/>
  <c r="K309" i="1" s="1"/>
  <c r="I308" i="1"/>
  <c r="I307" i="1"/>
  <c r="I306" i="1"/>
  <c r="J306" i="1" s="1"/>
  <c r="I305" i="1"/>
  <c r="K305" i="1" s="1"/>
  <c r="I304" i="1"/>
  <c r="I303" i="1"/>
  <c r="I302" i="1"/>
  <c r="I301" i="1"/>
  <c r="K301" i="1" s="1"/>
  <c r="I300" i="1"/>
  <c r="I299" i="1"/>
  <c r="I298" i="1"/>
  <c r="K298" i="1" s="1"/>
  <c r="I297" i="1"/>
  <c r="K297" i="1" s="1"/>
  <c r="I296" i="1"/>
  <c r="I295" i="1"/>
  <c r="I294" i="1"/>
  <c r="K294" i="1" s="1"/>
  <c r="I293" i="1"/>
  <c r="K293" i="1" s="1"/>
  <c r="I292" i="1"/>
  <c r="I291" i="1"/>
  <c r="I290" i="1"/>
  <c r="K290" i="1" s="1"/>
  <c r="I289" i="1"/>
  <c r="K289" i="1" s="1"/>
  <c r="I288" i="1"/>
  <c r="I287" i="1"/>
  <c r="I286" i="1"/>
  <c r="I285" i="1"/>
  <c r="K285" i="1" s="1"/>
  <c r="I284" i="1"/>
  <c r="I283" i="1"/>
  <c r="I282" i="1"/>
  <c r="K282" i="1" s="1"/>
  <c r="I281" i="1"/>
  <c r="K281" i="1" s="1"/>
  <c r="I280" i="1"/>
  <c r="I279" i="1"/>
  <c r="I278" i="1"/>
  <c r="K278" i="1" s="1"/>
  <c r="I277" i="1"/>
  <c r="K277" i="1" s="1"/>
  <c r="I276" i="1"/>
  <c r="I275" i="1"/>
  <c r="I274" i="1"/>
  <c r="K274" i="1" s="1"/>
  <c r="I273" i="1"/>
  <c r="K273" i="1" s="1"/>
  <c r="I272" i="1"/>
  <c r="I271" i="1"/>
  <c r="I270" i="1"/>
  <c r="I269" i="1"/>
  <c r="K269" i="1" s="1"/>
  <c r="I268" i="1"/>
  <c r="I267" i="1"/>
  <c r="I266" i="1"/>
  <c r="K266" i="1" s="1"/>
  <c r="I265" i="1"/>
  <c r="K265" i="1" s="1"/>
  <c r="I264" i="1"/>
  <c r="I263" i="1"/>
  <c r="I262" i="1"/>
  <c r="K262" i="1" s="1"/>
  <c r="I261" i="1"/>
  <c r="K261" i="1" s="1"/>
  <c r="I260" i="1"/>
  <c r="I259" i="1"/>
  <c r="I258" i="1"/>
  <c r="K258" i="1" s="1"/>
  <c r="I257" i="1"/>
  <c r="K257" i="1" s="1"/>
  <c r="I256" i="1"/>
  <c r="I255" i="1"/>
  <c r="I254" i="1"/>
  <c r="I253" i="1"/>
  <c r="K253" i="1" s="1"/>
  <c r="I252" i="1"/>
  <c r="I251" i="1"/>
  <c r="I250" i="1"/>
  <c r="K250" i="1" s="1"/>
  <c r="I249" i="1"/>
  <c r="K249" i="1" s="1"/>
  <c r="I248" i="1"/>
  <c r="I247" i="1"/>
  <c r="I246" i="1"/>
  <c r="K246" i="1" s="1"/>
  <c r="I245" i="1"/>
  <c r="K245" i="1" s="1"/>
  <c r="I244" i="1"/>
  <c r="I243" i="1"/>
  <c r="I242" i="1"/>
  <c r="K242" i="1" s="1"/>
  <c r="I241" i="1"/>
  <c r="K241" i="1" s="1"/>
  <c r="I240" i="1"/>
  <c r="I239" i="1"/>
  <c r="I238" i="1"/>
  <c r="J238" i="1" s="1"/>
  <c r="I237" i="1"/>
  <c r="K237" i="1" s="1"/>
  <c r="I236" i="1"/>
  <c r="I235" i="1"/>
  <c r="I234" i="1"/>
  <c r="K234" i="1" s="1"/>
  <c r="I233" i="1"/>
  <c r="K233" i="1" s="1"/>
  <c r="I232" i="1"/>
  <c r="I231" i="1"/>
  <c r="I230" i="1"/>
  <c r="K230" i="1" s="1"/>
  <c r="I229" i="1"/>
  <c r="K229" i="1" s="1"/>
  <c r="I228" i="1"/>
  <c r="I227" i="1"/>
  <c r="I226" i="1"/>
  <c r="J226" i="1" s="1"/>
  <c r="I225" i="1"/>
  <c r="K225" i="1" s="1"/>
  <c r="I224" i="1"/>
  <c r="I223" i="1"/>
  <c r="I222" i="1"/>
  <c r="I221" i="1"/>
  <c r="K221" i="1" s="1"/>
  <c r="I220" i="1"/>
  <c r="I219" i="1"/>
  <c r="I218" i="1"/>
  <c r="K218" i="1" s="1"/>
  <c r="I217" i="1"/>
  <c r="K217" i="1" s="1"/>
  <c r="I216" i="1"/>
  <c r="I215" i="1"/>
  <c r="I214" i="1"/>
  <c r="K214" i="1" s="1"/>
  <c r="I213" i="1"/>
  <c r="K213" i="1" s="1"/>
  <c r="I212" i="1"/>
  <c r="I211" i="1"/>
  <c r="I210" i="1"/>
  <c r="K210" i="1" s="1"/>
  <c r="I209" i="1"/>
  <c r="K209" i="1" s="1"/>
  <c r="I208" i="1"/>
  <c r="I207" i="1"/>
  <c r="I206" i="1"/>
  <c r="J206" i="1" s="1"/>
  <c r="I205" i="1"/>
  <c r="K205" i="1" s="1"/>
  <c r="I204" i="1"/>
  <c r="I203" i="1"/>
  <c r="I202" i="1"/>
  <c r="K202" i="1" s="1"/>
  <c r="I201" i="1"/>
  <c r="K201" i="1" s="1"/>
  <c r="I200" i="1"/>
  <c r="I199" i="1"/>
  <c r="I198" i="1"/>
  <c r="K198" i="1" s="1"/>
  <c r="I197" i="1"/>
  <c r="K197" i="1" s="1"/>
  <c r="I196" i="1"/>
  <c r="I195" i="1"/>
  <c r="I194" i="1"/>
  <c r="J194" i="1" s="1"/>
  <c r="I193" i="1"/>
  <c r="K193" i="1" s="1"/>
  <c r="I192" i="1"/>
  <c r="I191" i="1"/>
  <c r="I190" i="1"/>
  <c r="I189" i="1"/>
  <c r="K189" i="1" s="1"/>
  <c r="I188" i="1"/>
  <c r="I187" i="1"/>
  <c r="I186" i="1"/>
  <c r="K186" i="1" s="1"/>
  <c r="I185" i="1"/>
  <c r="K185" i="1" s="1"/>
  <c r="I184" i="1"/>
  <c r="I183" i="1"/>
  <c r="I182" i="1"/>
  <c r="K182" i="1" s="1"/>
  <c r="I181" i="1"/>
  <c r="K181" i="1" s="1"/>
  <c r="I180" i="1"/>
  <c r="I179" i="1"/>
  <c r="I178" i="1"/>
  <c r="K178" i="1" s="1"/>
  <c r="I177" i="1"/>
  <c r="K177" i="1" s="1"/>
  <c r="I176" i="1"/>
  <c r="I175" i="1"/>
  <c r="I174" i="1"/>
  <c r="J174" i="1" s="1"/>
  <c r="I173" i="1"/>
  <c r="K173" i="1" s="1"/>
  <c r="I172" i="1"/>
  <c r="I171" i="1"/>
  <c r="I170" i="1"/>
  <c r="K170" i="1" s="1"/>
  <c r="I169" i="1"/>
  <c r="K169" i="1" s="1"/>
  <c r="I168" i="1"/>
  <c r="I167" i="1"/>
  <c r="I166" i="1"/>
  <c r="K166" i="1" s="1"/>
  <c r="I165" i="1"/>
  <c r="K165" i="1" s="1"/>
  <c r="I164" i="1"/>
  <c r="I163" i="1"/>
  <c r="I162" i="1"/>
  <c r="J162" i="1" s="1"/>
  <c r="I161" i="1"/>
  <c r="K161" i="1" s="1"/>
  <c r="I160" i="1"/>
  <c r="I159" i="1"/>
  <c r="I158" i="1"/>
  <c r="I157" i="1"/>
  <c r="K157" i="1" s="1"/>
  <c r="I156" i="1"/>
  <c r="I155" i="1"/>
  <c r="I154" i="1"/>
  <c r="K154" i="1" s="1"/>
  <c r="I153" i="1"/>
  <c r="K153" i="1" s="1"/>
  <c r="I152" i="1"/>
  <c r="I151" i="1"/>
  <c r="I150" i="1"/>
  <c r="K150" i="1" s="1"/>
  <c r="I149" i="1"/>
  <c r="K149" i="1" s="1"/>
  <c r="I148" i="1"/>
  <c r="I147" i="1"/>
  <c r="I146" i="1"/>
  <c r="K146" i="1" s="1"/>
  <c r="I145" i="1"/>
  <c r="K145" i="1" s="1"/>
  <c r="I144" i="1"/>
  <c r="I143" i="1"/>
  <c r="I142" i="1"/>
  <c r="J142" i="1" s="1"/>
  <c r="I141" i="1"/>
  <c r="K141" i="1" s="1"/>
  <c r="I140" i="1"/>
  <c r="I139" i="1"/>
  <c r="I138" i="1"/>
  <c r="K138" i="1" s="1"/>
  <c r="I137" i="1"/>
  <c r="K137" i="1" s="1"/>
  <c r="I136" i="1"/>
  <c r="I135" i="1"/>
  <c r="I134" i="1"/>
  <c r="K134" i="1" s="1"/>
  <c r="I133" i="1"/>
  <c r="K133" i="1" s="1"/>
  <c r="I132" i="1"/>
  <c r="I131" i="1"/>
  <c r="I130" i="1"/>
  <c r="J130" i="1" s="1"/>
  <c r="I129" i="1"/>
  <c r="K129" i="1" s="1"/>
  <c r="I128" i="1"/>
  <c r="I127" i="1"/>
  <c r="I126" i="1"/>
  <c r="I125" i="1"/>
  <c r="K125" i="1" s="1"/>
  <c r="I124" i="1"/>
  <c r="I123" i="1"/>
  <c r="I122" i="1"/>
  <c r="K122" i="1" s="1"/>
  <c r="I121" i="1"/>
  <c r="K121" i="1" s="1"/>
  <c r="I120" i="1"/>
  <c r="I119" i="1"/>
  <c r="I118" i="1"/>
  <c r="K118" i="1" s="1"/>
  <c r="I117" i="1"/>
  <c r="K117" i="1" s="1"/>
  <c r="I116" i="1"/>
  <c r="I115" i="1"/>
  <c r="I114" i="1"/>
  <c r="K114" i="1" s="1"/>
  <c r="I113" i="1"/>
  <c r="K113" i="1" s="1"/>
  <c r="I112" i="1"/>
  <c r="I111" i="1"/>
  <c r="I110" i="1"/>
  <c r="I109" i="1"/>
  <c r="K109" i="1" s="1"/>
  <c r="I108" i="1"/>
  <c r="I107" i="1"/>
  <c r="I106" i="1"/>
  <c r="K106" i="1" s="1"/>
  <c r="I105" i="1"/>
  <c r="K105" i="1" s="1"/>
  <c r="I104" i="1"/>
  <c r="I103" i="1"/>
  <c r="I102" i="1"/>
  <c r="K102" i="1" s="1"/>
  <c r="I101" i="1"/>
  <c r="K101" i="1" s="1"/>
  <c r="I100" i="1"/>
  <c r="I99" i="1"/>
  <c r="I98" i="1"/>
  <c r="K98" i="1" s="1"/>
  <c r="I97" i="1"/>
  <c r="K97" i="1" s="1"/>
  <c r="I96" i="1"/>
  <c r="I95" i="1"/>
  <c r="I94" i="1"/>
  <c r="I93" i="1"/>
  <c r="K93" i="1" s="1"/>
  <c r="I92" i="1"/>
  <c r="I91" i="1"/>
  <c r="I90" i="1"/>
  <c r="K90" i="1" s="1"/>
  <c r="I89" i="1"/>
  <c r="K89" i="1" s="1"/>
  <c r="I88" i="1"/>
  <c r="I87" i="1"/>
  <c r="I86" i="1"/>
  <c r="K86" i="1" s="1"/>
  <c r="I85" i="1"/>
  <c r="K85" i="1" s="1"/>
  <c r="I84" i="1"/>
  <c r="I83" i="1"/>
  <c r="I82" i="1"/>
  <c r="K82" i="1" s="1"/>
  <c r="I81" i="1"/>
  <c r="K81" i="1" s="1"/>
  <c r="I80" i="1"/>
  <c r="I79" i="1"/>
  <c r="I78" i="1"/>
  <c r="I77" i="1"/>
  <c r="K77" i="1" s="1"/>
  <c r="I76" i="1"/>
  <c r="I75" i="1"/>
  <c r="I74" i="1"/>
  <c r="K74" i="1" s="1"/>
  <c r="I73" i="1"/>
  <c r="K73" i="1" s="1"/>
  <c r="I72" i="1"/>
  <c r="I71" i="1"/>
  <c r="I70" i="1"/>
  <c r="K70" i="1" s="1"/>
  <c r="I69" i="1"/>
  <c r="K69" i="1" s="1"/>
  <c r="I68" i="1"/>
  <c r="I67" i="1"/>
  <c r="I66" i="1"/>
  <c r="J66" i="1" s="1"/>
  <c r="I65" i="1"/>
  <c r="K65" i="1" s="1"/>
  <c r="I64" i="1"/>
  <c r="I63" i="1"/>
  <c r="I62" i="1"/>
  <c r="I61" i="1"/>
  <c r="K61" i="1" s="1"/>
  <c r="I60" i="1"/>
  <c r="I59" i="1"/>
  <c r="I58" i="1"/>
  <c r="K58" i="1" s="1"/>
  <c r="I57" i="1"/>
  <c r="K57" i="1" s="1"/>
  <c r="I56" i="1"/>
  <c r="I55" i="1"/>
  <c r="I54" i="1"/>
  <c r="K54" i="1" s="1"/>
  <c r="I53" i="1"/>
  <c r="K53" i="1" s="1"/>
  <c r="I52" i="1"/>
  <c r="I51" i="1"/>
  <c r="I50" i="1"/>
  <c r="K50" i="1" s="1"/>
  <c r="I49" i="1"/>
  <c r="K49" i="1" s="1"/>
  <c r="I48" i="1"/>
  <c r="I47" i="1"/>
  <c r="I46" i="1"/>
  <c r="J46" i="1" s="1"/>
  <c r="I45" i="1"/>
  <c r="K45" i="1" s="1"/>
  <c r="I44" i="1"/>
  <c r="I43" i="1"/>
  <c r="I42" i="1"/>
  <c r="K42" i="1" s="1"/>
  <c r="I41" i="1"/>
  <c r="K41" i="1" s="1"/>
  <c r="I40" i="1"/>
  <c r="I39" i="1"/>
  <c r="I38" i="1"/>
  <c r="K38" i="1" s="1"/>
  <c r="I37" i="1"/>
  <c r="K37" i="1" s="1"/>
  <c r="I36" i="1"/>
  <c r="I35" i="1"/>
  <c r="I34" i="1"/>
  <c r="K34" i="1" s="1"/>
  <c r="I33" i="1"/>
  <c r="K33" i="1" s="1"/>
  <c r="I32" i="1"/>
  <c r="I31" i="1"/>
  <c r="I30" i="1"/>
  <c r="J30" i="1" s="1"/>
  <c r="I29" i="1"/>
  <c r="K29" i="1" s="1"/>
  <c r="I28" i="1"/>
  <c r="I27" i="1"/>
  <c r="I26" i="1"/>
  <c r="K26" i="1" s="1"/>
  <c r="I25" i="1"/>
  <c r="K25" i="1" s="1"/>
  <c r="I24" i="1"/>
  <c r="I23" i="1"/>
  <c r="I22" i="1"/>
  <c r="K22" i="1" s="1"/>
  <c r="I21" i="1"/>
  <c r="K21" i="1" s="1"/>
  <c r="I20" i="1"/>
  <c r="I19" i="1"/>
  <c r="I18" i="1"/>
  <c r="J18" i="1" s="1"/>
  <c r="I17" i="1"/>
  <c r="K17" i="1" s="1"/>
  <c r="I16" i="1"/>
  <c r="I15" i="1"/>
  <c r="I14" i="1"/>
  <c r="I13" i="1"/>
  <c r="K13" i="1" s="1"/>
  <c r="I12" i="1"/>
  <c r="I11" i="1"/>
  <c r="I10" i="1"/>
  <c r="J10" i="1" s="1"/>
  <c r="I9" i="1"/>
  <c r="K9" i="1" s="1"/>
  <c r="I8" i="1"/>
  <c r="I7" i="1"/>
  <c r="I6" i="1"/>
  <c r="K6" i="1" s="1"/>
  <c r="I5" i="1"/>
  <c r="K5" i="1" s="1"/>
  <c r="I4" i="1"/>
  <c r="I3" i="1"/>
  <c r="I2" i="1"/>
  <c r="E9" i="2"/>
  <c r="E8" i="2"/>
  <c r="E7" i="2"/>
  <c r="E6" i="2"/>
  <c r="E5" i="2"/>
  <c r="E4" i="2"/>
  <c r="E3" i="2"/>
  <c r="E2" i="2"/>
  <c r="C8" i="2"/>
  <c r="C3" i="2"/>
  <c r="C2" i="2"/>
  <c r="C7" i="2"/>
  <c r="C9" i="2"/>
  <c r="C5" i="2"/>
  <c r="C4" i="2"/>
  <c r="C6" i="2"/>
  <c r="K884" i="1"/>
  <c r="K883" i="1"/>
  <c r="K880" i="1"/>
  <c r="K879" i="1"/>
  <c r="K876" i="1"/>
  <c r="K875" i="1"/>
  <c r="K873" i="1"/>
  <c r="K872" i="1"/>
  <c r="K871" i="1"/>
  <c r="K869" i="1"/>
  <c r="K868" i="1"/>
  <c r="K867" i="1"/>
  <c r="K864" i="1"/>
  <c r="K863" i="1"/>
  <c r="K860" i="1"/>
  <c r="K859" i="1"/>
  <c r="K857" i="1"/>
  <c r="K856" i="1"/>
  <c r="K855" i="1"/>
  <c r="K853" i="1"/>
  <c r="K852" i="1"/>
  <c r="K851" i="1"/>
  <c r="K848" i="1"/>
  <c r="K847" i="1"/>
  <c r="K844" i="1"/>
  <c r="K843" i="1"/>
  <c r="K841" i="1"/>
  <c r="K840" i="1"/>
  <c r="K839" i="1"/>
  <c r="K837" i="1"/>
  <c r="K836" i="1"/>
  <c r="K835" i="1"/>
  <c r="K832" i="1"/>
  <c r="K831" i="1"/>
  <c r="K828" i="1"/>
  <c r="K827" i="1"/>
  <c r="K825" i="1"/>
  <c r="K824" i="1"/>
  <c r="K823" i="1"/>
  <c r="K821" i="1"/>
  <c r="K820" i="1"/>
  <c r="K819" i="1"/>
  <c r="K816" i="1"/>
  <c r="K815" i="1"/>
  <c r="K812" i="1"/>
  <c r="K811" i="1"/>
  <c r="K809" i="1"/>
  <c r="K808" i="1"/>
  <c r="K807" i="1"/>
  <c r="K805" i="1"/>
  <c r="K804" i="1"/>
  <c r="K803" i="1"/>
  <c r="K800" i="1"/>
  <c r="K799" i="1"/>
  <c r="K796" i="1"/>
  <c r="K795" i="1"/>
  <c r="K793" i="1"/>
  <c r="K792" i="1"/>
  <c r="K791" i="1"/>
  <c r="K789" i="1"/>
  <c r="K788" i="1"/>
  <c r="K787" i="1"/>
  <c r="K784" i="1"/>
  <c r="K783" i="1"/>
  <c r="K780" i="1"/>
  <c r="K779" i="1"/>
  <c r="K777" i="1"/>
  <c r="K776" i="1"/>
  <c r="K775" i="1"/>
  <c r="K773" i="1"/>
  <c r="K772" i="1"/>
  <c r="K771" i="1"/>
  <c r="K768" i="1"/>
  <c r="K767" i="1"/>
  <c r="K764" i="1"/>
  <c r="K763" i="1"/>
  <c r="K761" i="1"/>
  <c r="K760" i="1"/>
  <c r="K759" i="1"/>
  <c r="K757" i="1"/>
  <c r="K756" i="1"/>
  <c r="K755" i="1"/>
  <c r="K752" i="1"/>
  <c r="K751" i="1"/>
  <c r="K748" i="1"/>
  <c r="K747" i="1"/>
  <c r="K745" i="1"/>
  <c r="K744" i="1"/>
  <c r="K743" i="1"/>
  <c r="K741" i="1"/>
  <c r="K740" i="1"/>
  <c r="K739" i="1"/>
  <c r="K736" i="1"/>
  <c r="K735" i="1"/>
  <c r="K732" i="1"/>
  <c r="K731" i="1"/>
  <c r="K729" i="1"/>
  <c r="K728" i="1"/>
  <c r="K727" i="1"/>
  <c r="K725" i="1"/>
  <c r="K724" i="1"/>
  <c r="K723" i="1"/>
  <c r="K720" i="1"/>
  <c r="K719" i="1"/>
  <c r="K716" i="1"/>
  <c r="K715" i="1"/>
  <c r="K713" i="1"/>
  <c r="K712" i="1"/>
  <c r="K711" i="1"/>
  <c r="K709" i="1"/>
  <c r="K708" i="1"/>
  <c r="K707" i="1"/>
  <c r="K704" i="1"/>
  <c r="K703" i="1"/>
  <c r="K700" i="1"/>
  <c r="K699" i="1"/>
  <c r="K697" i="1"/>
  <c r="K696" i="1"/>
  <c r="K695" i="1"/>
  <c r="K693" i="1"/>
  <c r="K692" i="1"/>
  <c r="K691" i="1"/>
  <c r="K688" i="1"/>
  <c r="K687" i="1"/>
  <c r="K684" i="1"/>
  <c r="K683" i="1"/>
  <c r="K680" i="1"/>
  <c r="K679" i="1"/>
  <c r="K677" i="1"/>
  <c r="K676" i="1"/>
  <c r="K675" i="1"/>
  <c r="K672" i="1"/>
  <c r="K671" i="1"/>
  <c r="K668" i="1"/>
  <c r="K667" i="1"/>
  <c r="K665" i="1"/>
  <c r="K664" i="1"/>
  <c r="K663" i="1"/>
  <c r="K661" i="1"/>
  <c r="K660" i="1"/>
  <c r="K659" i="1"/>
  <c r="K656" i="1"/>
  <c r="K655" i="1"/>
  <c r="K652" i="1"/>
  <c r="K651" i="1"/>
  <c r="K648" i="1"/>
  <c r="K647" i="1"/>
  <c r="K645" i="1"/>
  <c r="K644" i="1"/>
  <c r="K643" i="1"/>
  <c r="K640" i="1"/>
  <c r="K639" i="1"/>
  <c r="K636" i="1"/>
  <c r="K635" i="1"/>
  <c r="K633" i="1"/>
  <c r="K632" i="1"/>
  <c r="K631" i="1"/>
  <c r="K629" i="1"/>
  <c r="K628" i="1"/>
  <c r="K627" i="1"/>
  <c r="K624" i="1"/>
  <c r="K623" i="1"/>
  <c r="K620" i="1"/>
  <c r="K619" i="1"/>
  <c r="K616" i="1"/>
  <c r="K615" i="1"/>
  <c r="K613" i="1"/>
  <c r="K612" i="1"/>
  <c r="K611" i="1"/>
  <c r="K608" i="1"/>
  <c r="K607" i="1"/>
  <c r="K604" i="1"/>
  <c r="K603" i="1"/>
  <c r="K601" i="1"/>
  <c r="K600" i="1"/>
  <c r="K599" i="1"/>
  <c r="K597" i="1"/>
  <c r="K596" i="1"/>
  <c r="K595" i="1"/>
  <c r="K592" i="1"/>
  <c r="K591" i="1"/>
  <c r="K588" i="1"/>
  <c r="K587" i="1"/>
  <c r="K584" i="1"/>
  <c r="K583" i="1"/>
  <c r="K581" i="1"/>
  <c r="K580" i="1"/>
  <c r="K579" i="1"/>
  <c r="K576" i="1"/>
  <c r="K575" i="1"/>
  <c r="K572" i="1"/>
  <c r="K571" i="1"/>
  <c r="K569" i="1"/>
  <c r="K568" i="1"/>
  <c r="K567" i="1"/>
  <c r="K565" i="1"/>
  <c r="K564" i="1"/>
  <c r="K563" i="1"/>
  <c r="K560" i="1"/>
  <c r="K559" i="1"/>
  <c r="K556" i="1"/>
  <c r="K555" i="1"/>
  <c r="K552" i="1"/>
  <c r="K551" i="1"/>
  <c r="K549" i="1"/>
  <c r="K548" i="1"/>
  <c r="K547" i="1"/>
  <c r="K544" i="1"/>
  <c r="K543" i="1"/>
  <c r="K540" i="1"/>
  <c r="K539" i="1"/>
  <c r="K536" i="1"/>
  <c r="K535" i="1"/>
  <c r="K532" i="1"/>
  <c r="K531" i="1"/>
  <c r="K528" i="1"/>
  <c r="K527" i="1"/>
  <c r="K524" i="1"/>
  <c r="K523" i="1"/>
  <c r="K520" i="1"/>
  <c r="K519" i="1"/>
  <c r="K516" i="1"/>
  <c r="K515" i="1"/>
  <c r="K512" i="1"/>
  <c r="K511" i="1"/>
  <c r="K510" i="1"/>
  <c r="K508" i="1"/>
  <c r="K507" i="1"/>
  <c r="K504" i="1"/>
  <c r="K503" i="1"/>
  <c r="K502" i="1"/>
  <c r="K500" i="1"/>
  <c r="K499" i="1"/>
  <c r="K496" i="1"/>
  <c r="K495" i="1"/>
  <c r="K494" i="1"/>
  <c r="K492" i="1"/>
  <c r="K491" i="1"/>
  <c r="K488" i="1"/>
  <c r="K487" i="1"/>
  <c r="K486" i="1"/>
  <c r="K484" i="1"/>
  <c r="K483" i="1"/>
  <c r="K480" i="1"/>
  <c r="K479" i="1"/>
  <c r="K478" i="1"/>
  <c r="K476" i="1"/>
  <c r="K475" i="1"/>
  <c r="K472" i="1"/>
  <c r="K471" i="1"/>
  <c r="K470" i="1"/>
  <c r="K468" i="1"/>
  <c r="K467" i="1"/>
  <c r="K464" i="1"/>
  <c r="K463" i="1"/>
  <c r="K462" i="1"/>
  <c r="K460" i="1"/>
  <c r="K459" i="1"/>
  <c r="K456" i="1"/>
  <c r="K455" i="1"/>
  <c r="K454" i="1"/>
  <c r="K452" i="1"/>
  <c r="K451" i="1"/>
  <c r="K448" i="1"/>
  <c r="K447" i="1"/>
  <c r="K446" i="1"/>
  <c r="K444" i="1"/>
  <c r="K443" i="1"/>
  <c r="K440" i="1"/>
  <c r="K439" i="1"/>
  <c r="K438" i="1"/>
  <c r="K436" i="1"/>
  <c r="K435" i="1"/>
  <c r="K432" i="1"/>
  <c r="K431" i="1"/>
  <c r="K430" i="1"/>
  <c r="K428" i="1"/>
  <c r="K427" i="1"/>
  <c r="K424" i="1"/>
  <c r="K423" i="1"/>
  <c r="K422" i="1"/>
  <c r="K420" i="1"/>
  <c r="K419" i="1"/>
  <c r="K416" i="1"/>
  <c r="K415" i="1"/>
  <c r="K414" i="1"/>
  <c r="K412" i="1"/>
  <c r="K411" i="1"/>
  <c r="K408" i="1"/>
  <c r="K407" i="1"/>
  <c r="K406" i="1"/>
  <c r="K404" i="1"/>
  <c r="K403" i="1"/>
  <c r="K400" i="1"/>
  <c r="K399" i="1"/>
  <c r="K398" i="1"/>
  <c r="K396" i="1"/>
  <c r="K395" i="1"/>
  <c r="K392" i="1"/>
  <c r="K391" i="1"/>
  <c r="K390" i="1"/>
  <c r="K388" i="1"/>
  <c r="K387" i="1"/>
  <c r="K384" i="1"/>
  <c r="K383" i="1"/>
  <c r="K382" i="1"/>
  <c r="K380" i="1"/>
  <c r="K379" i="1"/>
  <c r="K376" i="1"/>
  <c r="K375" i="1"/>
  <c r="K372" i="1"/>
  <c r="K371" i="1"/>
  <c r="K368" i="1"/>
  <c r="K367" i="1"/>
  <c r="K366" i="1"/>
  <c r="K364" i="1"/>
  <c r="K363" i="1"/>
  <c r="K360" i="1"/>
  <c r="K359" i="1"/>
  <c r="K356" i="1"/>
  <c r="K355" i="1"/>
  <c r="K352" i="1"/>
  <c r="K351" i="1"/>
  <c r="K350" i="1"/>
  <c r="K348" i="1"/>
  <c r="K347" i="1"/>
  <c r="K344" i="1"/>
  <c r="K343" i="1"/>
  <c r="K340" i="1"/>
  <c r="K339" i="1"/>
  <c r="K336" i="1"/>
  <c r="K335" i="1"/>
  <c r="K334" i="1"/>
  <c r="K332" i="1"/>
  <c r="K331" i="1"/>
  <c r="K328" i="1"/>
  <c r="K327" i="1"/>
  <c r="K324" i="1"/>
  <c r="K323" i="1"/>
  <c r="K320" i="1"/>
  <c r="K319" i="1"/>
  <c r="K318" i="1"/>
  <c r="K316" i="1"/>
  <c r="K315" i="1"/>
  <c r="K312" i="1"/>
  <c r="K311" i="1"/>
  <c r="K308" i="1"/>
  <c r="K307" i="1"/>
  <c r="K304" i="1"/>
  <c r="K303" i="1"/>
  <c r="K302" i="1"/>
  <c r="K300" i="1"/>
  <c r="K299" i="1"/>
  <c r="K296" i="1"/>
  <c r="K295" i="1"/>
  <c r="K292" i="1"/>
  <c r="K291" i="1"/>
  <c r="K288" i="1"/>
  <c r="K287" i="1"/>
  <c r="K286" i="1"/>
  <c r="K284" i="1"/>
  <c r="K283" i="1"/>
  <c r="K280" i="1"/>
  <c r="K279" i="1"/>
  <c r="K276" i="1"/>
  <c r="K275" i="1"/>
  <c r="K272" i="1"/>
  <c r="K271" i="1"/>
  <c r="K270" i="1"/>
  <c r="K268" i="1"/>
  <c r="K267" i="1"/>
  <c r="K264" i="1"/>
  <c r="K263" i="1"/>
  <c r="K260" i="1"/>
  <c r="K259" i="1"/>
  <c r="K256" i="1"/>
  <c r="K255" i="1"/>
  <c r="K254" i="1"/>
  <c r="K252" i="1"/>
  <c r="K251" i="1"/>
  <c r="K248" i="1"/>
  <c r="K247" i="1"/>
  <c r="K244" i="1"/>
  <c r="K243" i="1"/>
  <c r="K240" i="1"/>
  <c r="K239" i="1"/>
  <c r="K238" i="1"/>
  <c r="K236" i="1"/>
  <c r="K235" i="1"/>
  <c r="K232" i="1"/>
  <c r="K231" i="1"/>
  <c r="K228" i="1"/>
  <c r="K227" i="1"/>
  <c r="K224" i="1"/>
  <c r="K223" i="1"/>
  <c r="K222" i="1"/>
  <c r="K220" i="1"/>
  <c r="K219" i="1"/>
  <c r="K216" i="1"/>
  <c r="K215" i="1"/>
  <c r="K212" i="1"/>
  <c r="K211" i="1"/>
  <c r="K208" i="1"/>
  <c r="K207" i="1"/>
  <c r="K206" i="1"/>
  <c r="K204" i="1"/>
  <c r="K203" i="1"/>
  <c r="K200" i="1"/>
  <c r="K199" i="1"/>
  <c r="K196" i="1"/>
  <c r="K195" i="1"/>
  <c r="K192" i="1"/>
  <c r="K191" i="1"/>
  <c r="K190" i="1"/>
  <c r="K188" i="1"/>
  <c r="K187" i="1"/>
  <c r="K184" i="1"/>
  <c r="K183" i="1"/>
  <c r="K180" i="1"/>
  <c r="K179" i="1"/>
  <c r="K176" i="1"/>
  <c r="K175" i="1"/>
  <c r="K174" i="1"/>
  <c r="K172" i="1"/>
  <c r="K171" i="1"/>
  <c r="K168" i="1"/>
  <c r="K167" i="1"/>
  <c r="K164" i="1"/>
  <c r="K163" i="1"/>
  <c r="K160" i="1"/>
  <c r="K159" i="1"/>
  <c r="K158" i="1"/>
  <c r="K156" i="1"/>
  <c r="K155" i="1"/>
  <c r="K152" i="1"/>
  <c r="K151" i="1"/>
  <c r="K148" i="1"/>
  <c r="K147" i="1"/>
  <c r="K144" i="1"/>
  <c r="K143" i="1"/>
  <c r="K142" i="1"/>
  <c r="K140" i="1"/>
  <c r="K139" i="1"/>
  <c r="K136" i="1"/>
  <c r="K135" i="1"/>
  <c r="K132" i="1"/>
  <c r="K131" i="1"/>
  <c r="K128" i="1"/>
  <c r="K127" i="1"/>
  <c r="K126" i="1"/>
  <c r="K124" i="1"/>
  <c r="K123" i="1"/>
  <c r="K120" i="1"/>
  <c r="K119" i="1"/>
  <c r="K116" i="1"/>
  <c r="K115" i="1"/>
  <c r="K112" i="1"/>
  <c r="K111" i="1"/>
  <c r="K110" i="1"/>
  <c r="K108" i="1"/>
  <c r="K107" i="1"/>
  <c r="K104" i="1"/>
  <c r="K103" i="1"/>
  <c r="K100" i="1"/>
  <c r="K99" i="1"/>
  <c r="K96" i="1"/>
  <c r="K95" i="1"/>
  <c r="K94" i="1"/>
  <c r="K92" i="1"/>
  <c r="K91" i="1"/>
  <c r="K88" i="1"/>
  <c r="K87" i="1"/>
  <c r="K84" i="1"/>
  <c r="K83" i="1"/>
  <c r="K80" i="1"/>
  <c r="K79" i="1"/>
  <c r="K78" i="1"/>
  <c r="K76" i="1"/>
  <c r="K75" i="1"/>
  <c r="K72" i="1"/>
  <c r="K71" i="1"/>
  <c r="K68" i="1"/>
  <c r="K67" i="1"/>
  <c r="K64" i="1"/>
  <c r="K63" i="1"/>
  <c r="K62" i="1"/>
  <c r="K60" i="1"/>
  <c r="K59" i="1"/>
  <c r="K56" i="1"/>
  <c r="K55" i="1"/>
  <c r="K52" i="1"/>
  <c r="K51" i="1"/>
  <c r="K48" i="1"/>
  <c r="K47" i="1"/>
  <c r="K46" i="1"/>
  <c r="K44" i="1"/>
  <c r="K43" i="1"/>
  <c r="K40" i="1"/>
  <c r="K39" i="1"/>
  <c r="K36" i="1"/>
  <c r="K35" i="1"/>
  <c r="K32" i="1"/>
  <c r="K31" i="1"/>
  <c r="K30" i="1"/>
  <c r="K28" i="1"/>
  <c r="K27" i="1"/>
  <c r="K24" i="1"/>
  <c r="K23" i="1"/>
  <c r="K20" i="1"/>
  <c r="K19" i="1"/>
  <c r="K16" i="1"/>
  <c r="K15" i="1"/>
  <c r="K14" i="1"/>
  <c r="K12" i="1"/>
  <c r="K11" i="1"/>
  <c r="K8" i="1"/>
  <c r="K7" i="1"/>
  <c r="K4" i="1"/>
  <c r="K3" i="1"/>
  <c r="K2" i="1"/>
  <c r="J884" i="1"/>
  <c r="J880" i="1"/>
  <c r="J878" i="1"/>
  <c r="J876" i="1"/>
  <c r="J872" i="1"/>
  <c r="J868" i="1"/>
  <c r="J864" i="1"/>
  <c r="J860" i="1"/>
  <c r="J856" i="1"/>
  <c r="J852" i="1"/>
  <c r="J848" i="1"/>
  <c r="J846" i="1"/>
  <c r="J844" i="1"/>
  <c r="J840" i="1"/>
  <c r="J836" i="1"/>
  <c r="J834" i="1"/>
  <c r="J832" i="1"/>
  <c r="J828" i="1"/>
  <c r="J826" i="1"/>
  <c r="J824" i="1"/>
  <c r="J820" i="1"/>
  <c r="J818" i="1"/>
  <c r="J816" i="1"/>
  <c r="J814" i="1"/>
  <c r="J812" i="1"/>
  <c r="J810" i="1"/>
  <c r="J808" i="1"/>
  <c r="J804" i="1"/>
  <c r="J800" i="1"/>
  <c r="J798" i="1"/>
  <c r="J796" i="1"/>
  <c r="J792" i="1"/>
  <c r="J788" i="1"/>
  <c r="J786" i="1"/>
  <c r="J784" i="1"/>
  <c r="J782" i="1"/>
  <c r="J780" i="1"/>
  <c r="J778" i="1"/>
  <c r="J776" i="1"/>
  <c r="J772" i="1"/>
  <c r="J768" i="1"/>
  <c r="J764" i="1"/>
  <c r="J762" i="1"/>
  <c r="J760" i="1"/>
  <c r="J754" i="1"/>
  <c r="J752" i="1"/>
  <c r="J750" i="1"/>
  <c r="J748" i="1"/>
  <c r="J746" i="1"/>
  <c r="J744" i="1"/>
  <c r="J742" i="1"/>
  <c r="J740" i="1"/>
  <c r="J736" i="1"/>
  <c r="J734" i="1"/>
  <c r="J732" i="1"/>
  <c r="J728" i="1"/>
  <c r="J726" i="1"/>
  <c r="J724" i="1"/>
  <c r="J718" i="1"/>
  <c r="J716" i="1"/>
  <c r="J714" i="1"/>
  <c r="J712" i="1"/>
  <c r="J710" i="1"/>
  <c r="J708" i="1"/>
  <c r="J706" i="1"/>
  <c r="J704" i="1"/>
  <c r="J700" i="1"/>
  <c r="J696" i="1"/>
  <c r="J692" i="1"/>
  <c r="J690" i="1"/>
  <c r="J688" i="1"/>
  <c r="J686" i="1"/>
  <c r="J680" i="1"/>
  <c r="J678" i="1"/>
  <c r="J676" i="1"/>
  <c r="J672" i="1"/>
  <c r="J670" i="1"/>
  <c r="J668" i="1"/>
  <c r="J664" i="1"/>
  <c r="J662" i="1"/>
  <c r="J660" i="1"/>
  <c r="J658" i="1"/>
  <c r="J656" i="1"/>
  <c r="J654" i="1"/>
  <c r="J652" i="1"/>
  <c r="J650" i="1"/>
  <c r="J644" i="1"/>
  <c r="J642" i="1"/>
  <c r="J640" i="1"/>
  <c r="J636" i="1"/>
  <c r="J632" i="1"/>
  <c r="J626" i="1"/>
  <c r="J624" i="1"/>
  <c r="J620" i="1"/>
  <c r="J618" i="1"/>
  <c r="J616" i="1"/>
  <c r="J612" i="1"/>
  <c r="J608" i="1"/>
  <c r="J606" i="1"/>
  <c r="J604" i="1"/>
  <c r="J602" i="1"/>
  <c r="J600" i="1"/>
  <c r="J598" i="1"/>
  <c r="J596" i="1"/>
  <c r="J594" i="1"/>
  <c r="J590" i="1"/>
  <c r="J588" i="1"/>
  <c r="J584" i="1"/>
  <c r="J582" i="1"/>
  <c r="J580" i="1"/>
  <c r="J576" i="1"/>
  <c r="J572" i="1"/>
  <c r="J570" i="1"/>
  <c r="J568" i="1"/>
  <c r="J566" i="1"/>
  <c r="J564" i="1"/>
  <c r="J562" i="1"/>
  <c r="J560" i="1"/>
  <c r="J558" i="1"/>
  <c r="J554" i="1"/>
  <c r="J552" i="1"/>
  <c r="J548" i="1"/>
  <c r="J546" i="1"/>
  <c r="J544" i="1"/>
  <c r="J540" i="1"/>
  <c r="J536" i="1"/>
  <c r="J534" i="1"/>
  <c r="J532" i="1"/>
  <c r="J530" i="1"/>
  <c r="J528" i="1"/>
  <c r="J526" i="1"/>
  <c r="J524" i="1"/>
  <c r="J520" i="1"/>
  <c r="J518" i="1"/>
  <c r="J516" i="1"/>
  <c r="J512" i="1"/>
  <c r="J510" i="1"/>
  <c r="J508" i="1"/>
  <c r="J504" i="1"/>
  <c r="J502" i="1"/>
  <c r="J500" i="1"/>
  <c r="J498" i="1"/>
  <c r="J496" i="1"/>
  <c r="J494" i="1"/>
  <c r="J492" i="1"/>
  <c r="J488" i="1"/>
  <c r="J484" i="1"/>
  <c r="J482" i="1"/>
  <c r="J480" i="1"/>
  <c r="J476" i="1"/>
  <c r="J472" i="1"/>
  <c r="J470" i="1"/>
  <c r="J468" i="1"/>
  <c r="J466" i="1"/>
  <c r="J464" i="1"/>
  <c r="J462" i="1"/>
  <c r="J460" i="1"/>
  <c r="J456" i="1"/>
  <c r="J454" i="1"/>
  <c r="J452" i="1"/>
  <c r="J448" i="1"/>
  <c r="J446" i="1"/>
  <c r="J444" i="1"/>
  <c r="J440" i="1"/>
  <c r="J438" i="1"/>
  <c r="J436" i="1"/>
  <c r="J434" i="1"/>
  <c r="J432" i="1"/>
  <c r="J430" i="1"/>
  <c r="J428" i="1"/>
  <c r="J424" i="1"/>
  <c r="J420" i="1"/>
  <c r="J418" i="1"/>
  <c r="J416" i="1"/>
  <c r="J412" i="1"/>
  <c r="J408" i="1"/>
  <c r="J406" i="1"/>
  <c r="J404" i="1"/>
  <c r="J402" i="1"/>
  <c r="J400" i="1"/>
  <c r="J398" i="1"/>
  <c r="J396" i="1"/>
  <c r="J392" i="1"/>
  <c r="J390" i="1"/>
  <c r="J388" i="1"/>
  <c r="J384" i="1"/>
  <c r="J382" i="1"/>
  <c r="J380" i="1"/>
  <c r="J376" i="1"/>
  <c r="J374" i="1"/>
  <c r="J372" i="1"/>
  <c r="J370" i="1"/>
  <c r="J368" i="1"/>
  <c r="J366" i="1"/>
  <c r="J364" i="1"/>
  <c r="J360" i="1"/>
  <c r="J356" i="1"/>
  <c r="J354" i="1"/>
  <c r="J352" i="1"/>
  <c r="J348" i="1"/>
  <c r="J344" i="1"/>
  <c r="J342" i="1"/>
  <c r="J340" i="1"/>
  <c r="J338" i="1"/>
  <c r="J336" i="1"/>
  <c r="J334" i="1"/>
  <c r="J332" i="1"/>
  <c r="J328" i="1"/>
  <c r="J326" i="1"/>
  <c r="J324" i="1"/>
  <c r="J320" i="1"/>
  <c r="J318" i="1"/>
  <c r="J316" i="1"/>
  <c r="J312" i="1"/>
  <c r="J310" i="1"/>
  <c r="J308" i="1"/>
  <c r="J304" i="1"/>
  <c r="J302" i="1"/>
  <c r="J300" i="1"/>
  <c r="J296" i="1"/>
  <c r="J294" i="1"/>
  <c r="J290" i="1"/>
  <c r="J288" i="1"/>
  <c r="J286" i="1"/>
  <c r="J282" i="1"/>
  <c r="J280" i="1"/>
  <c r="J274" i="1"/>
  <c r="J272" i="1"/>
  <c r="J270" i="1"/>
  <c r="J264" i="1"/>
  <c r="J262" i="1"/>
  <c r="J258" i="1"/>
  <c r="J256" i="1"/>
  <c r="J254" i="1"/>
  <c r="J250" i="1"/>
  <c r="J248" i="1"/>
  <c r="J242" i="1"/>
  <c r="J240" i="1"/>
  <c r="J232" i="1"/>
  <c r="J230" i="1"/>
  <c r="J224" i="1"/>
  <c r="J222" i="1"/>
  <c r="J218" i="1"/>
  <c r="J216" i="1"/>
  <c r="J210" i="1"/>
  <c r="J208" i="1"/>
  <c r="J200" i="1"/>
  <c r="J198" i="1"/>
  <c r="J192" i="1"/>
  <c r="J190" i="1"/>
  <c r="J186" i="1"/>
  <c r="J184" i="1"/>
  <c r="J178" i="1"/>
  <c r="J176" i="1"/>
  <c r="J168" i="1"/>
  <c r="J166" i="1"/>
  <c r="J160" i="1"/>
  <c r="J158" i="1"/>
  <c r="J154" i="1"/>
  <c r="J152" i="1"/>
  <c r="J146" i="1"/>
  <c r="J144" i="1"/>
  <c r="J136" i="1"/>
  <c r="J134" i="1"/>
  <c r="J128" i="1"/>
  <c r="J126" i="1"/>
  <c r="J122" i="1"/>
  <c r="J120" i="1"/>
  <c r="J70" i="1"/>
  <c r="J68" i="1"/>
  <c r="J64" i="1"/>
  <c r="J62" i="1"/>
  <c r="J58" i="1"/>
  <c r="J56" i="1"/>
  <c r="J52" i="1"/>
  <c r="J50" i="1"/>
  <c r="J48" i="1"/>
  <c r="J42" i="1"/>
  <c r="J40" i="1"/>
  <c r="J36" i="1"/>
  <c r="J34" i="1"/>
  <c r="J32" i="1"/>
  <c r="J24" i="1"/>
  <c r="J22" i="1"/>
  <c r="J20" i="1"/>
  <c r="J16" i="1"/>
  <c r="J14" i="1"/>
  <c r="J8" i="1"/>
  <c r="J6" i="1"/>
  <c r="J4" i="1"/>
  <c r="J870" i="1"/>
  <c r="J838" i="1"/>
  <c r="J822" i="1"/>
  <c r="J806" i="1"/>
  <c r="J774" i="1"/>
  <c r="J756" i="1"/>
  <c r="J738" i="1"/>
  <c r="J720" i="1"/>
  <c r="J702" i="1"/>
  <c r="J684" i="1"/>
  <c r="J666" i="1"/>
  <c r="J648" i="1"/>
  <c r="J628" i="1"/>
  <c r="J610" i="1"/>
  <c r="J592" i="1"/>
  <c r="J556" i="1"/>
  <c r="J538" i="1"/>
  <c r="J522" i="1"/>
  <c r="J490" i="1"/>
  <c r="J474" i="1"/>
  <c r="J458" i="1"/>
  <c r="J426" i="1"/>
  <c r="J410" i="1"/>
  <c r="J394" i="1"/>
  <c r="J362" i="1"/>
  <c r="J346" i="1"/>
  <c r="J330" i="1"/>
  <c r="J60" i="1"/>
  <c r="J44" i="1"/>
  <c r="J28" i="1"/>
  <c r="J12" i="1"/>
  <c r="J883" i="1"/>
  <c r="J881" i="1"/>
  <c r="J879" i="1"/>
  <c r="J877" i="1"/>
  <c r="J875" i="1"/>
  <c r="J873" i="1"/>
  <c r="J871" i="1"/>
  <c r="J869" i="1"/>
  <c r="J867" i="1"/>
  <c r="J865" i="1"/>
  <c r="J863" i="1"/>
  <c r="J861" i="1"/>
  <c r="J859" i="1"/>
  <c r="J857" i="1"/>
  <c r="J855" i="1"/>
  <c r="J853" i="1"/>
  <c r="J851" i="1"/>
  <c r="J849" i="1"/>
  <c r="J847" i="1"/>
  <c r="J845" i="1"/>
  <c r="J843" i="1"/>
  <c r="J841" i="1"/>
  <c r="J839" i="1"/>
  <c r="J837" i="1"/>
  <c r="J835" i="1"/>
  <c r="J833" i="1"/>
  <c r="J831" i="1"/>
  <c r="J829" i="1"/>
  <c r="J827" i="1"/>
  <c r="J825" i="1"/>
  <c r="J823" i="1"/>
  <c r="J821" i="1"/>
  <c r="J819" i="1"/>
  <c r="J817" i="1"/>
  <c r="J815" i="1"/>
  <c r="J813" i="1"/>
  <c r="J811" i="1"/>
  <c r="J809" i="1"/>
  <c r="J807" i="1"/>
  <c r="J805" i="1"/>
  <c r="J803" i="1"/>
  <c r="J801" i="1"/>
  <c r="J799" i="1"/>
  <c r="J797" i="1"/>
  <c r="J795" i="1"/>
  <c r="J793" i="1"/>
  <c r="J791" i="1"/>
  <c r="J789" i="1"/>
  <c r="J787" i="1"/>
  <c r="J785" i="1"/>
  <c r="J783" i="1"/>
  <c r="J781" i="1"/>
  <c r="J779" i="1"/>
  <c r="J777" i="1"/>
  <c r="J775" i="1"/>
  <c r="J773" i="1"/>
  <c r="J771" i="1"/>
  <c r="J769" i="1"/>
  <c r="J767" i="1"/>
  <c r="J765" i="1"/>
  <c r="J763" i="1"/>
  <c r="J761" i="1"/>
  <c r="J759" i="1"/>
  <c r="J757" i="1"/>
  <c r="J755" i="1"/>
  <c r="J753" i="1"/>
  <c r="J751" i="1"/>
  <c r="J749" i="1"/>
  <c r="J747" i="1"/>
  <c r="J745" i="1"/>
  <c r="J743" i="1"/>
  <c r="J741" i="1"/>
  <c r="J739" i="1"/>
  <c r="J737" i="1"/>
  <c r="J735" i="1"/>
  <c r="J733" i="1"/>
  <c r="J731" i="1"/>
  <c r="J729" i="1"/>
  <c r="J727" i="1"/>
  <c r="J725" i="1"/>
  <c r="J723" i="1"/>
  <c r="J721" i="1"/>
  <c r="J719" i="1"/>
  <c r="J717" i="1"/>
  <c r="J715" i="1"/>
  <c r="J713" i="1"/>
  <c r="J711" i="1"/>
  <c r="J709" i="1"/>
  <c r="J707" i="1"/>
  <c r="J705" i="1"/>
  <c r="J703" i="1"/>
  <c r="J701" i="1"/>
  <c r="J699" i="1"/>
  <c r="J697" i="1"/>
  <c r="J695" i="1"/>
  <c r="J694" i="1"/>
  <c r="J693" i="1"/>
  <c r="J691" i="1"/>
  <c r="J689" i="1"/>
  <c r="J687" i="1"/>
  <c r="J685" i="1"/>
  <c r="J683" i="1"/>
  <c r="J681" i="1"/>
  <c r="J679" i="1"/>
  <c r="J677" i="1"/>
  <c r="J675" i="1"/>
  <c r="J673" i="1"/>
  <c r="J671" i="1"/>
  <c r="J669" i="1"/>
  <c r="J667" i="1"/>
  <c r="J665" i="1"/>
  <c r="J663" i="1"/>
  <c r="J661" i="1"/>
  <c r="J659" i="1"/>
  <c r="J657" i="1"/>
  <c r="J655" i="1"/>
  <c r="J653" i="1"/>
  <c r="J651" i="1"/>
  <c r="J649" i="1"/>
  <c r="J647" i="1"/>
  <c r="J645" i="1"/>
  <c r="J643" i="1"/>
  <c r="J641" i="1"/>
  <c r="J639" i="1"/>
  <c r="J637" i="1"/>
  <c r="J635" i="1"/>
  <c r="J633" i="1"/>
  <c r="J631" i="1"/>
  <c r="J629" i="1"/>
  <c r="J627" i="1"/>
  <c r="J625" i="1"/>
  <c r="J623" i="1"/>
  <c r="J621" i="1"/>
  <c r="J619" i="1"/>
  <c r="J617" i="1"/>
  <c r="J615" i="1"/>
  <c r="J613" i="1"/>
  <c r="J611" i="1"/>
  <c r="J609" i="1"/>
  <c r="J607" i="1"/>
  <c r="J605" i="1"/>
  <c r="J603" i="1"/>
  <c r="J601" i="1"/>
  <c r="J599" i="1"/>
  <c r="J597" i="1"/>
  <c r="J595" i="1"/>
  <c r="J593" i="1"/>
  <c r="J591" i="1"/>
  <c r="J589" i="1"/>
  <c r="J587" i="1"/>
  <c r="J585" i="1"/>
  <c r="J583" i="1"/>
  <c r="J581" i="1"/>
  <c r="J579" i="1"/>
  <c r="J577" i="1"/>
  <c r="J575" i="1"/>
  <c r="J573" i="1"/>
  <c r="J571" i="1"/>
  <c r="J569" i="1"/>
  <c r="J567" i="1"/>
  <c r="J565" i="1"/>
  <c r="J563" i="1"/>
  <c r="J561" i="1"/>
  <c r="J559" i="1"/>
  <c r="J557" i="1"/>
  <c r="J555" i="1"/>
  <c r="J553" i="1"/>
  <c r="J551" i="1"/>
  <c r="J549" i="1"/>
  <c r="J547" i="1"/>
  <c r="J545" i="1"/>
  <c r="J543" i="1"/>
  <c r="J541" i="1"/>
  <c r="J539" i="1"/>
  <c r="J537" i="1"/>
  <c r="J535" i="1"/>
  <c r="J533" i="1"/>
  <c r="J531" i="1"/>
  <c r="J529" i="1"/>
  <c r="J527" i="1"/>
  <c r="J525" i="1"/>
  <c r="J523" i="1"/>
  <c r="J521" i="1"/>
  <c r="J519" i="1"/>
  <c r="J517" i="1"/>
  <c r="J515" i="1"/>
  <c r="J513" i="1"/>
  <c r="J511" i="1"/>
  <c r="J509" i="1"/>
  <c r="J507" i="1"/>
  <c r="J505" i="1"/>
  <c r="J503" i="1"/>
  <c r="J501" i="1"/>
  <c r="J499" i="1"/>
  <c r="J497" i="1"/>
  <c r="J495" i="1"/>
  <c r="J493" i="1"/>
  <c r="J491" i="1"/>
  <c r="J489" i="1"/>
  <c r="J487" i="1"/>
  <c r="J485" i="1"/>
  <c r="J483" i="1"/>
  <c r="J481" i="1"/>
  <c r="J479" i="1"/>
  <c r="J477" i="1"/>
  <c r="J475" i="1"/>
  <c r="J473" i="1"/>
  <c r="J471" i="1"/>
  <c r="J469" i="1"/>
  <c r="J467" i="1"/>
  <c r="J465" i="1"/>
  <c r="J463" i="1"/>
  <c r="J461" i="1"/>
  <c r="J459" i="1"/>
  <c r="J457" i="1"/>
  <c r="J455" i="1"/>
  <c r="J453" i="1"/>
  <c r="J451" i="1"/>
  <c r="J449" i="1"/>
  <c r="J447" i="1"/>
  <c r="J445" i="1"/>
  <c r="J443" i="1"/>
  <c r="J441" i="1"/>
  <c r="J439" i="1"/>
  <c r="J437" i="1"/>
  <c r="J435" i="1"/>
  <c r="J433" i="1"/>
  <c r="J431" i="1"/>
  <c r="J429" i="1"/>
  <c r="J427" i="1"/>
  <c r="J425" i="1"/>
  <c r="J423" i="1"/>
  <c r="J421" i="1"/>
  <c r="J419" i="1"/>
  <c r="J417" i="1"/>
  <c r="J415" i="1"/>
  <c r="J413" i="1"/>
  <c r="J411" i="1"/>
  <c r="J409" i="1"/>
  <c r="J407" i="1"/>
  <c r="J405" i="1"/>
  <c r="J403" i="1"/>
  <c r="J401" i="1"/>
  <c r="J399" i="1"/>
  <c r="J397" i="1"/>
  <c r="J395" i="1"/>
  <c r="J393" i="1"/>
  <c r="J391" i="1"/>
  <c r="J389" i="1"/>
  <c r="J387" i="1"/>
  <c r="J385" i="1"/>
  <c r="J383" i="1"/>
  <c r="J381" i="1"/>
  <c r="J379" i="1"/>
  <c r="J377" i="1"/>
  <c r="J375" i="1"/>
  <c r="J373" i="1"/>
  <c r="J371" i="1"/>
  <c r="J369" i="1"/>
  <c r="J367" i="1"/>
  <c r="J365" i="1"/>
  <c r="J363" i="1"/>
  <c r="J361" i="1"/>
  <c r="J359" i="1"/>
  <c r="J357" i="1"/>
  <c r="J71" i="1"/>
  <c r="J69" i="1"/>
  <c r="J67" i="1"/>
  <c r="J65" i="1"/>
  <c r="J63" i="1"/>
  <c r="J61" i="1"/>
  <c r="J59" i="1"/>
  <c r="J57" i="1"/>
  <c r="J55" i="1"/>
  <c r="J53" i="1"/>
  <c r="J51" i="1"/>
  <c r="J49" i="1"/>
  <c r="J47" i="1"/>
  <c r="J45" i="1"/>
  <c r="J43" i="1"/>
  <c r="J41" i="1"/>
  <c r="J39" i="1"/>
  <c r="J37" i="1"/>
  <c r="J35" i="1"/>
  <c r="J33" i="1"/>
  <c r="J31" i="1"/>
  <c r="J29" i="1"/>
  <c r="J27" i="1"/>
  <c r="J25" i="1"/>
  <c r="J23" i="1"/>
  <c r="J21" i="1"/>
  <c r="J19" i="1"/>
  <c r="J17" i="1"/>
  <c r="J15" i="1"/>
  <c r="J13" i="1"/>
  <c r="J11" i="1"/>
  <c r="J9" i="1"/>
  <c r="J7" i="1"/>
  <c r="J5" i="1"/>
  <c r="J3" i="1"/>
  <c r="J2" i="1"/>
  <c r="J355" i="1"/>
  <c r="J353" i="1"/>
  <c r="J351" i="1"/>
  <c r="J349" i="1"/>
  <c r="J347" i="1"/>
  <c r="J345" i="1"/>
  <c r="J343" i="1"/>
  <c r="J341" i="1"/>
  <c r="J339" i="1"/>
  <c r="J337" i="1"/>
  <c r="J335" i="1"/>
  <c r="J333" i="1"/>
  <c r="J331" i="1"/>
  <c r="J329" i="1"/>
  <c r="J327" i="1"/>
  <c r="J325" i="1"/>
  <c r="J323" i="1"/>
  <c r="J321" i="1"/>
  <c r="J319" i="1"/>
  <c r="J317" i="1"/>
  <c r="J315" i="1"/>
  <c r="J313" i="1"/>
  <c r="J311" i="1"/>
  <c r="J309" i="1"/>
  <c r="J307" i="1"/>
  <c r="J305" i="1"/>
  <c r="J303" i="1"/>
  <c r="J301" i="1"/>
  <c r="J299" i="1"/>
  <c r="J297" i="1"/>
  <c r="J295" i="1"/>
  <c r="J293" i="1"/>
  <c r="J292" i="1"/>
  <c r="J291" i="1"/>
  <c r="J287" i="1"/>
  <c r="J285" i="1"/>
  <c r="J284" i="1"/>
  <c r="J283" i="1"/>
  <c r="J281" i="1"/>
  <c r="J279" i="1"/>
  <c r="J277" i="1"/>
  <c r="J276" i="1"/>
  <c r="J275" i="1"/>
  <c r="J273" i="1"/>
  <c r="J271" i="1"/>
  <c r="J268" i="1"/>
  <c r="J267" i="1"/>
  <c r="J265" i="1"/>
  <c r="J263" i="1"/>
  <c r="J261" i="1"/>
  <c r="J260" i="1"/>
  <c r="J259" i="1"/>
  <c r="J255" i="1"/>
  <c r="J253" i="1"/>
  <c r="J252" i="1"/>
  <c r="J251" i="1"/>
  <c r="J249" i="1"/>
  <c r="J247" i="1"/>
  <c r="J245" i="1"/>
  <c r="J244" i="1"/>
  <c r="J243" i="1"/>
  <c r="J241" i="1"/>
  <c r="J239" i="1"/>
  <c r="J236" i="1"/>
  <c r="J235" i="1"/>
  <c r="J233" i="1"/>
  <c r="J231" i="1"/>
  <c r="J229" i="1"/>
  <c r="J228" i="1"/>
  <c r="J227" i="1"/>
  <c r="J223" i="1"/>
  <c r="J221" i="1"/>
  <c r="J220" i="1"/>
  <c r="J219" i="1"/>
  <c r="J217" i="1"/>
  <c r="J215" i="1"/>
  <c r="J213" i="1"/>
  <c r="J212" i="1"/>
  <c r="J211" i="1"/>
  <c r="J209" i="1"/>
  <c r="J207" i="1"/>
  <c r="J204" i="1"/>
  <c r="J203" i="1"/>
  <c r="J201" i="1"/>
  <c r="J199" i="1"/>
  <c r="J197" i="1"/>
  <c r="J196" i="1"/>
  <c r="J195" i="1"/>
  <c r="J191" i="1"/>
  <c r="J189" i="1"/>
  <c r="J188" i="1"/>
  <c r="J187" i="1"/>
  <c r="J185" i="1"/>
  <c r="J183" i="1"/>
  <c r="J181" i="1"/>
  <c r="J180" i="1"/>
  <c r="J179" i="1"/>
  <c r="J177" i="1"/>
  <c r="J175" i="1"/>
  <c r="J172" i="1"/>
  <c r="J171" i="1"/>
  <c r="J169" i="1"/>
  <c r="J167" i="1"/>
  <c r="J165" i="1"/>
  <c r="J164" i="1"/>
  <c r="J163" i="1"/>
  <c r="J159" i="1"/>
  <c r="J157" i="1"/>
  <c r="J156" i="1"/>
  <c r="J155" i="1"/>
  <c r="J153" i="1"/>
  <c r="J151" i="1"/>
  <c r="J149" i="1"/>
  <c r="J148" i="1"/>
  <c r="J147" i="1"/>
  <c r="J145" i="1"/>
  <c r="J143" i="1"/>
  <c r="J140" i="1"/>
  <c r="J139" i="1"/>
  <c r="J137" i="1"/>
  <c r="J135" i="1"/>
  <c r="J133" i="1"/>
  <c r="J132" i="1"/>
  <c r="J131" i="1"/>
  <c r="J127" i="1"/>
  <c r="J125" i="1"/>
  <c r="J124" i="1"/>
  <c r="J123" i="1"/>
  <c r="J121" i="1"/>
  <c r="J119" i="1"/>
  <c r="J117" i="1"/>
  <c r="J116" i="1"/>
  <c r="J115" i="1"/>
  <c r="J114" i="1"/>
  <c r="J113" i="1"/>
  <c r="J112" i="1"/>
  <c r="J111" i="1"/>
  <c r="J110" i="1"/>
  <c r="J109" i="1"/>
  <c r="J108" i="1"/>
  <c r="J107" i="1"/>
  <c r="J106" i="1"/>
  <c r="J105" i="1"/>
  <c r="J104" i="1"/>
  <c r="J103" i="1"/>
  <c r="J102" i="1"/>
  <c r="J101" i="1"/>
  <c r="J100" i="1"/>
  <c r="J99" i="1"/>
  <c r="J98" i="1"/>
  <c r="J97" i="1"/>
  <c r="J96" i="1"/>
  <c r="J95" i="1"/>
  <c r="J94" i="1"/>
  <c r="J93" i="1"/>
  <c r="J92" i="1"/>
  <c r="J91" i="1"/>
  <c r="J90" i="1"/>
  <c r="J89" i="1"/>
  <c r="J88" i="1"/>
  <c r="J87" i="1"/>
  <c r="J86" i="1"/>
  <c r="J85" i="1"/>
  <c r="J84" i="1"/>
  <c r="J83" i="1"/>
  <c r="J82" i="1"/>
  <c r="J81" i="1"/>
  <c r="J80" i="1"/>
  <c r="J79" i="1"/>
  <c r="J78" i="1"/>
  <c r="J77" i="1"/>
  <c r="J76" i="1"/>
  <c r="J75" i="1"/>
  <c r="J74" i="1"/>
  <c r="J73" i="1"/>
  <c r="J72" i="1"/>
  <c r="K18" i="1" l="1"/>
  <c r="K66" i="1"/>
  <c r="K130" i="1"/>
  <c r="K162" i="1"/>
  <c r="K194" i="1"/>
  <c r="K226" i="1"/>
  <c r="K306" i="1"/>
  <c r="K322" i="1"/>
  <c r="K386" i="1"/>
  <c r="K450" i="1"/>
  <c r="K514" i="1"/>
  <c r="K638" i="1"/>
  <c r="J638" i="1"/>
  <c r="K646" i="1"/>
  <c r="J646" i="1"/>
  <c r="K674" i="1"/>
  <c r="J674" i="1"/>
  <c r="K682" i="1"/>
  <c r="J682" i="1"/>
  <c r="K722" i="1"/>
  <c r="J722" i="1"/>
  <c r="K730" i="1"/>
  <c r="J730" i="1"/>
  <c r="K758" i="1"/>
  <c r="J758" i="1"/>
  <c r="K766" i="1"/>
  <c r="J766" i="1"/>
  <c r="K794" i="1"/>
  <c r="J794" i="1"/>
  <c r="K802" i="1"/>
  <c r="J802" i="1"/>
  <c r="K830" i="1"/>
  <c r="J830" i="1"/>
  <c r="K858" i="1"/>
  <c r="J858" i="1"/>
  <c r="K866" i="1"/>
  <c r="J866" i="1"/>
  <c r="J129" i="1"/>
  <c r="J141" i="1"/>
  <c r="J161" i="1"/>
  <c r="J173" i="1"/>
  <c r="J193" i="1"/>
  <c r="J205" i="1"/>
  <c r="J225" i="1"/>
  <c r="J237" i="1"/>
  <c r="J257" i="1"/>
  <c r="J269" i="1"/>
  <c r="J289" i="1"/>
  <c r="J630" i="1"/>
  <c r="J378" i="1"/>
  <c r="J442" i="1"/>
  <c r="J506" i="1"/>
  <c r="J574" i="1"/>
  <c r="J790" i="1"/>
  <c r="J854" i="1"/>
  <c r="J26" i="1"/>
  <c r="J54" i="1"/>
  <c r="J118" i="1"/>
  <c r="J138" i="1"/>
  <c r="J150" i="1"/>
  <c r="J170" i="1"/>
  <c r="J182" i="1"/>
  <c r="J202" i="1"/>
  <c r="J214" i="1"/>
  <c r="J234" i="1"/>
  <c r="J246" i="1"/>
  <c r="J266" i="1"/>
  <c r="J278" i="1"/>
  <c r="J298" i="1"/>
  <c r="J314" i="1"/>
  <c r="J358" i="1"/>
  <c r="J542" i="1"/>
  <c r="J550" i="1"/>
  <c r="J578" i="1"/>
  <c r="J586" i="1"/>
  <c r="J614" i="1"/>
  <c r="J622" i="1"/>
  <c r="J634" i="1"/>
  <c r="J698" i="1"/>
  <c r="J770" i="1"/>
  <c r="J842" i="1"/>
  <c r="J850" i="1"/>
  <c r="J862" i="1"/>
  <c r="J874" i="1"/>
  <c r="J882" i="1"/>
  <c r="K10" i="1"/>
  <c r="J38" i="1"/>
  <c r="F884" i="1"/>
  <c r="F883" i="1"/>
  <c r="F882" i="1"/>
  <c r="F881" i="1"/>
  <c r="F880" i="1"/>
  <c r="F879" i="1"/>
  <c r="F878" i="1"/>
  <c r="F877" i="1"/>
  <c r="F876" i="1"/>
  <c r="F875" i="1"/>
  <c r="F874" i="1"/>
  <c r="F873" i="1"/>
  <c r="F872" i="1"/>
  <c r="F871" i="1"/>
  <c r="F870" i="1"/>
  <c r="F869" i="1"/>
  <c r="F868" i="1"/>
  <c r="F867" i="1"/>
  <c r="F866" i="1"/>
  <c r="F865" i="1"/>
  <c r="F864" i="1"/>
  <c r="F863" i="1"/>
  <c r="F862" i="1"/>
  <c r="F861" i="1"/>
  <c r="F860" i="1"/>
  <c r="F859" i="1"/>
  <c r="F858" i="1"/>
  <c r="F857" i="1"/>
  <c r="F856" i="1"/>
  <c r="F855" i="1"/>
  <c r="F854" i="1"/>
  <c r="F853" i="1"/>
  <c r="F852" i="1"/>
  <c r="F851" i="1"/>
  <c r="F850" i="1"/>
  <c r="F849" i="1"/>
  <c r="F848" i="1"/>
  <c r="F847" i="1"/>
  <c r="F846" i="1"/>
  <c r="F845" i="1"/>
  <c r="F844" i="1"/>
  <c r="F843" i="1"/>
  <c r="F842" i="1"/>
  <c r="F841" i="1"/>
  <c r="F840" i="1"/>
  <c r="F839" i="1"/>
  <c r="F838" i="1"/>
  <c r="F837" i="1"/>
  <c r="F836" i="1"/>
  <c r="F835" i="1"/>
  <c r="F834" i="1"/>
  <c r="F833" i="1"/>
  <c r="F832" i="1"/>
  <c r="F831" i="1"/>
  <c r="F830" i="1"/>
  <c r="F829" i="1"/>
  <c r="F828" i="1"/>
  <c r="F827" i="1"/>
  <c r="F826" i="1"/>
  <c r="F825" i="1"/>
  <c r="F824" i="1"/>
  <c r="F823" i="1"/>
  <c r="F822" i="1"/>
  <c r="F821" i="1"/>
  <c r="F820" i="1"/>
  <c r="F819" i="1"/>
  <c r="F818" i="1"/>
  <c r="F817" i="1"/>
  <c r="F816" i="1"/>
  <c r="F815" i="1"/>
  <c r="F814" i="1"/>
  <c r="F813" i="1"/>
  <c r="F812" i="1"/>
  <c r="F811" i="1"/>
  <c r="F810" i="1"/>
  <c r="F809" i="1"/>
  <c r="F808" i="1"/>
  <c r="F807" i="1"/>
  <c r="F806" i="1"/>
  <c r="F805" i="1"/>
  <c r="F804" i="1"/>
  <c r="F803" i="1"/>
  <c r="F802" i="1"/>
  <c r="F801" i="1"/>
  <c r="F800" i="1"/>
  <c r="F799" i="1"/>
  <c r="F798" i="1"/>
  <c r="F797" i="1"/>
  <c r="F796" i="1"/>
  <c r="F795" i="1"/>
  <c r="F794" i="1"/>
  <c r="F793" i="1"/>
  <c r="F792" i="1"/>
  <c r="F791" i="1"/>
  <c r="F790" i="1"/>
  <c r="F789" i="1"/>
  <c r="F788" i="1"/>
  <c r="F787" i="1"/>
  <c r="F786" i="1"/>
  <c r="F785" i="1"/>
  <c r="F784" i="1"/>
  <c r="F783" i="1"/>
  <c r="F782" i="1"/>
  <c r="F781" i="1"/>
  <c r="F780" i="1"/>
  <c r="F779" i="1"/>
  <c r="F778" i="1"/>
  <c r="F777" i="1"/>
  <c r="F776" i="1"/>
  <c r="F775" i="1"/>
  <c r="F774" i="1"/>
  <c r="F773" i="1"/>
  <c r="F772" i="1"/>
  <c r="F771" i="1"/>
  <c r="F770" i="1"/>
  <c r="F769" i="1"/>
  <c r="F768" i="1"/>
  <c r="F767" i="1"/>
  <c r="F766" i="1"/>
  <c r="F765" i="1"/>
  <c r="F764" i="1"/>
  <c r="F763" i="1"/>
  <c r="F762" i="1"/>
  <c r="F761" i="1"/>
  <c r="F760" i="1"/>
  <c r="F759" i="1"/>
  <c r="F758" i="1"/>
  <c r="F757" i="1"/>
  <c r="F756" i="1"/>
  <c r="F755" i="1"/>
  <c r="F754" i="1"/>
  <c r="F753" i="1"/>
  <c r="F752" i="1"/>
  <c r="F751" i="1"/>
  <c r="F750" i="1"/>
  <c r="F749" i="1"/>
  <c r="F748" i="1"/>
  <c r="F747" i="1"/>
  <c r="F746" i="1"/>
  <c r="F745" i="1"/>
  <c r="F744" i="1"/>
  <c r="F743" i="1"/>
  <c r="F742" i="1"/>
  <c r="F741" i="1"/>
  <c r="F740" i="1"/>
  <c r="F739" i="1"/>
  <c r="F738" i="1"/>
  <c r="F737" i="1"/>
  <c r="F736" i="1"/>
  <c r="F735" i="1"/>
  <c r="F734" i="1"/>
  <c r="F733" i="1"/>
  <c r="F732" i="1"/>
  <c r="F731" i="1"/>
  <c r="F730" i="1"/>
  <c r="F729" i="1"/>
  <c r="F728" i="1"/>
  <c r="F727" i="1"/>
  <c r="F726" i="1"/>
  <c r="F725" i="1"/>
  <c r="F724" i="1"/>
  <c r="F723" i="1"/>
  <c r="F722" i="1"/>
  <c r="F721" i="1"/>
  <c r="F720" i="1"/>
  <c r="F719" i="1"/>
  <c r="F718" i="1"/>
  <c r="F717" i="1"/>
  <c r="F716" i="1"/>
  <c r="F715" i="1"/>
  <c r="F714" i="1"/>
  <c r="F713" i="1"/>
  <c r="F712" i="1"/>
  <c r="F711" i="1"/>
  <c r="F710" i="1"/>
  <c r="F709" i="1"/>
  <c r="F708" i="1"/>
  <c r="F707" i="1"/>
  <c r="F706" i="1"/>
  <c r="F705" i="1"/>
  <c r="F704" i="1"/>
  <c r="F703" i="1"/>
  <c r="F702" i="1"/>
  <c r="F701" i="1"/>
  <c r="F700" i="1"/>
  <c r="F699" i="1"/>
  <c r="F698" i="1"/>
  <c r="F697" i="1"/>
  <c r="F696" i="1"/>
  <c r="F695" i="1"/>
  <c r="F694" i="1"/>
  <c r="F693" i="1"/>
  <c r="F692" i="1"/>
  <c r="F691" i="1"/>
  <c r="F690" i="1"/>
  <c r="F689" i="1"/>
  <c r="F688" i="1"/>
  <c r="F687" i="1"/>
  <c r="F686" i="1"/>
  <c r="F685" i="1"/>
  <c r="F684" i="1"/>
  <c r="F683" i="1"/>
  <c r="F682" i="1"/>
  <c r="F681" i="1"/>
  <c r="F680" i="1"/>
  <c r="F679" i="1"/>
  <c r="F678" i="1"/>
  <c r="F677" i="1"/>
  <c r="F676" i="1"/>
  <c r="F675" i="1"/>
  <c r="F674" i="1"/>
  <c r="F673" i="1"/>
  <c r="F672" i="1"/>
  <c r="F671" i="1"/>
  <c r="F670" i="1"/>
  <c r="F669" i="1"/>
  <c r="F668" i="1"/>
  <c r="F667" i="1"/>
  <c r="F666" i="1"/>
  <c r="F665" i="1"/>
  <c r="F664" i="1"/>
  <c r="F663" i="1"/>
  <c r="F662" i="1"/>
  <c r="F661" i="1"/>
  <c r="F660" i="1"/>
  <c r="F659" i="1"/>
  <c r="F658" i="1"/>
  <c r="F657" i="1"/>
  <c r="F656" i="1"/>
  <c r="F655" i="1"/>
  <c r="F654" i="1"/>
  <c r="F653" i="1"/>
  <c r="F652" i="1"/>
  <c r="F651" i="1"/>
  <c r="F650" i="1"/>
  <c r="F649" i="1"/>
  <c r="F648" i="1"/>
  <c r="F647" i="1"/>
  <c r="F646" i="1"/>
  <c r="F645" i="1"/>
  <c r="F644" i="1"/>
  <c r="F643" i="1"/>
  <c r="F642" i="1"/>
  <c r="F641" i="1"/>
  <c r="F640" i="1"/>
  <c r="F639" i="1"/>
  <c r="F638" i="1"/>
  <c r="F637" i="1"/>
  <c r="F636" i="1"/>
  <c r="F635" i="1"/>
  <c r="F634" i="1"/>
  <c r="F633" i="1"/>
  <c r="F632" i="1"/>
  <c r="F631" i="1"/>
  <c r="F630" i="1"/>
  <c r="F629" i="1"/>
  <c r="F628" i="1"/>
  <c r="F627" i="1"/>
  <c r="F626" i="1"/>
  <c r="F625" i="1"/>
  <c r="F624" i="1"/>
  <c r="F623" i="1"/>
  <c r="F622" i="1"/>
  <c r="F621" i="1"/>
  <c r="F620" i="1"/>
  <c r="F619" i="1"/>
  <c r="F618" i="1"/>
  <c r="F617" i="1"/>
  <c r="F616" i="1"/>
  <c r="F615" i="1"/>
  <c r="F614" i="1"/>
  <c r="F613" i="1"/>
  <c r="F612" i="1"/>
  <c r="F611" i="1"/>
  <c r="F610" i="1"/>
  <c r="F609" i="1"/>
  <c r="F608" i="1"/>
  <c r="F607" i="1"/>
  <c r="F606" i="1"/>
  <c r="F605" i="1"/>
  <c r="F604" i="1"/>
  <c r="F603" i="1"/>
  <c r="F602" i="1"/>
  <c r="F601" i="1"/>
  <c r="F600" i="1"/>
  <c r="F599" i="1"/>
  <c r="F598" i="1"/>
  <c r="F597" i="1"/>
  <c r="F596" i="1"/>
  <c r="F595" i="1"/>
  <c r="F594" i="1"/>
  <c r="F593" i="1"/>
  <c r="F592" i="1"/>
  <c r="F591" i="1"/>
  <c r="F590" i="1"/>
  <c r="F589" i="1"/>
  <c r="F588" i="1"/>
  <c r="F587" i="1"/>
  <c r="F586" i="1"/>
  <c r="F585" i="1"/>
  <c r="F584" i="1"/>
  <c r="F583" i="1"/>
  <c r="F582" i="1"/>
  <c r="F581" i="1"/>
  <c r="F580" i="1"/>
  <c r="F579" i="1"/>
  <c r="F578" i="1"/>
  <c r="F577" i="1"/>
  <c r="F576" i="1"/>
  <c r="F575" i="1"/>
  <c r="F574" i="1"/>
  <c r="F573" i="1"/>
  <c r="F572" i="1"/>
  <c r="F571" i="1"/>
  <c r="F570" i="1"/>
  <c r="F569" i="1"/>
  <c r="F568" i="1"/>
  <c r="F567" i="1"/>
  <c r="F566" i="1"/>
  <c r="F565" i="1"/>
  <c r="F564" i="1"/>
  <c r="F563" i="1"/>
  <c r="F562" i="1"/>
  <c r="F561" i="1"/>
  <c r="F560" i="1"/>
  <c r="F559" i="1"/>
  <c r="F558" i="1"/>
  <c r="F557" i="1"/>
  <c r="F556" i="1"/>
  <c r="F555" i="1"/>
  <c r="F554" i="1"/>
  <c r="F553" i="1"/>
  <c r="F552" i="1"/>
  <c r="F551" i="1"/>
  <c r="F550" i="1"/>
  <c r="F549" i="1"/>
  <c r="F548" i="1"/>
  <c r="F547" i="1"/>
  <c r="F546" i="1"/>
  <c r="F545" i="1"/>
  <c r="F544" i="1"/>
  <c r="F543" i="1"/>
  <c r="F542" i="1"/>
  <c r="F541" i="1"/>
  <c r="F540" i="1"/>
  <c r="F539" i="1"/>
  <c r="F538" i="1"/>
  <c r="F537" i="1"/>
  <c r="F536" i="1"/>
  <c r="F535" i="1"/>
  <c r="F534" i="1"/>
  <c r="F533" i="1"/>
  <c r="F532" i="1"/>
  <c r="F531" i="1"/>
  <c r="F530" i="1"/>
  <c r="F529" i="1"/>
  <c r="F528" i="1"/>
  <c r="F527" i="1"/>
  <c r="F526" i="1"/>
  <c r="F525" i="1"/>
  <c r="F524" i="1"/>
  <c r="F523" i="1"/>
  <c r="F522" i="1"/>
  <c r="F521" i="1"/>
  <c r="F520" i="1"/>
  <c r="F519" i="1"/>
  <c r="F518" i="1"/>
  <c r="F517" i="1"/>
  <c r="F516" i="1"/>
  <c r="F515" i="1"/>
  <c r="F514" i="1"/>
  <c r="F513" i="1"/>
  <c r="F512" i="1"/>
  <c r="F511" i="1"/>
  <c r="F510" i="1"/>
  <c r="F509" i="1"/>
  <c r="F508" i="1"/>
  <c r="F507" i="1"/>
  <c r="F506" i="1"/>
  <c r="F505" i="1"/>
  <c r="F504" i="1"/>
  <c r="F503" i="1"/>
  <c r="F502" i="1"/>
  <c r="F501" i="1"/>
  <c r="F500" i="1"/>
  <c r="F499" i="1"/>
  <c r="F498" i="1"/>
  <c r="F497" i="1"/>
  <c r="F496" i="1"/>
  <c r="F495" i="1"/>
  <c r="F494" i="1"/>
  <c r="F493" i="1"/>
  <c r="F492" i="1"/>
  <c r="F491" i="1"/>
  <c r="F490" i="1"/>
  <c r="F489" i="1"/>
  <c r="F488" i="1"/>
  <c r="F487" i="1"/>
  <c r="F486" i="1"/>
  <c r="F485" i="1"/>
  <c r="F484" i="1"/>
  <c r="F483" i="1"/>
  <c r="F482" i="1"/>
  <c r="F481" i="1"/>
  <c r="F480" i="1"/>
  <c r="F479" i="1"/>
  <c r="F478" i="1"/>
  <c r="F477" i="1"/>
  <c r="F476" i="1"/>
  <c r="F475" i="1"/>
  <c r="F474" i="1"/>
  <c r="F473" i="1"/>
  <c r="F472" i="1"/>
  <c r="F471" i="1"/>
  <c r="F470" i="1"/>
  <c r="F469" i="1"/>
  <c r="F468" i="1"/>
  <c r="F467" i="1"/>
  <c r="F466" i="1"/>
  <c r="F465" i="1"/>
  <c r="F464" i="1"/>
  <c r="F463" i="1"/>
  <c r="F462" i="1"/>
  <c r="F461" i="1"/>
  <c r="F460" i="1"/>
  <c r="F459" i="1"/>
  <c r="F458" i="1"/>
  <c r="F457" i="1"/>
  <c r="F456" i="1"/>
  <c r="F455" i="1"/>
  <c r="F454" i="1"/>
  <c r="F453" i="1"/>
  <c r="F452" i="1"/>
  <c r="F451" i="1"/>
  <c r="F450" i="1"/>
  <c r="F449" i="1"/>
  <c r="F448" i="1"/>
  <c r="F447" i="1"/>
  <c r="F446" i="1"/>
  <c r="F445" i="1"/>
  <c r="F444" i="1"/>
  <c r="F443" i="1"/>
  <c r="F442" i="1"/>
  <c r="F441" i="1"/>
  <c r="F440" i="1"/>
  <c r="F439" i="1"/>
  <c r="F438" i="1"/>
  <c r="F437" i="1"/>
  <c r="F436" i="1"/>
  <c r="F435" i="1"/>
  <c r="F434" i="1"/>
  <c r="F433" i="1"/>
  <c r="F432" i="1"/>
  <c r="F431" i="1"/>
  <c r="F430" i="1"/>
  <c r="F429" i="1"/>
  <c r="F428" i="1"/>
  <c r="F427" i="1"/>
  <c r="F426" i="1"/>
  <c r="F425" i="1"/>
  <c r="F424" i="1"/>
  <c r="F423" i="1"/>
  <c r="F422" i="1"/>
  <c r="F421" i="1"/>
  <c r="F420" i="1"/>
  <c r="F419" i="1"/>
  <c r="F418" i="1"/>
  <c r="F417" i="1"/>
  <c r="F416" i="1"/>
  <c r="F415" i="1"/>
  <c r="F414" i="1"/>
  <c r="F413" i="1"/>
  <c r="F412" i="1"/>
  <c r="F411" i="1"/>
  <c r="F410" i="1"/>
  <c r="F409" i="1"/>
  <c r="F408" i="1"/>
  <c r="F407" i="1"/>
  <c r="F406" i="1"/>
  <c r="F405" i="1"/>
  <c r="F404" i="1"/>
  <c r="F403" i="1"/>
  <c r="F402" i="1"/>
  <c r="F401" i="1"/>
  <c r="F400" i="1"/>
  <c r="F399" i="1"/>
  <c r="F398" i="1"/>
  <c r="F397" i="1"/>
  <c r="F396" i="1"/>
  <c r="F395" i="1"/>
  <c r="F394" i="1"/>
  <c r="F393" i="1"/>
  <c r="F392" i="1"/>
  <c r="F391" i="1"/>
  <c r="F390" i="1"/>
  <c r="F389" i="1"/>
  <c r="F388" i="1"/>
  <c r="F387" i="1"/>
  <c r="F386" i="1"/>
  <c r="F385" i="1"/>
  <c r="F384" i="1"/>
  <c r="F383" i="1"/>
  <c r="F382" i="1"/>
  <c r="F381" i="1"/>
  <c r="F380" i="1"/>
  <c r="F379" i="1"/>
  <c r="F378" i="1"/>
  <c r="F377" i="1"/>
  <c r="F376" i="1"/>
  <c r="F375" i="1"/>
  <c r="F374" i="1"/>
  <c r="F373" i="1"/>
  <c r="F372" i="1"/>
  <c r="F371" i="1"/>
  <c r="F370" i="1"/>
  <c r="F369" i="1"/>
  <c r="F368" i="1"/>
  <c r="F367" i="1"/>
  <c r="F366" i="1"/>
  <c r="F365" i="1"/>
  <c r="F364" i="1"/>
  <c r="F363" i="1"/>
  <c r="F362" i="1"/>
  <c r="F361" i="1"/>
  <c r="F360" i="1"/>
  <c r="F359" i="1"/>
  <c r="F358" i="1"/>
  <c r="F357" i="1"/>
  <c r="F356" i="1"/>
  <c r="F355" i="1"/>
  <c r="F354" i="1"/>
  <c r="F353" i="1"/>
  <c r="F352" i="1"/>
  <c r="F351" i="1"/>
  <c r="F350" i="1"/>
  <c r="F349" i="1"/>
  <c r="F348" i="1"/>
  <c r="F347" i="1"/>
  <c r="F346" i="1"/>
  <c r="F345" i="1"/>
  <c r="F344" i="1"/>
  <c r="F343" i="1"/>
  <c r="F342" i="1"/>
  <c r="F341" i="1"/>
  <c r="F340" i="1"/>
  <c r="F339" i="1"/>
  <c r="F338" i="1"/>
  <c r="F337" i="1"/>
  <c r="F336" i="1"/>
  <c r="F335" i="1"/>
  <c r="F334" i="1"/>
  <c r="F333" i="1"/>
  <c r="F332" i="1"/>
  <c r="F331" i="1"/>
  <c r="F330" i="1"/>
  <c r="F329" i="1"/>
  <c r="F328" i="1"/>
  <c r="F327" i="1"/>
  <c r="F326" i="1"/>
  <c r="F325" i="1"/>
  <c r="F324" i="1"/>
  <c r="F323" i="1"/>
  <c r="F322" i="1"/>
  <c r="F321" i="1"/>
  <c r="F320" i="1"/>
  <c r="F319" i="1"/>
  <c r="F318" i="1"/>
  <c r="F317" i="1"/>
  <c r="F316" i="1"/>
  <c r="F315" i="1"/>
  <c r="F314" i="1"/>
  <c r="F313" i="1"/>
  <c r="F312" i="1"/>
  <c r="F311" i="1"/>
  <c r="F310" i="1"/>
  <c r="F309" i="1"/>
  <c r="F308" i="1"/>
  <c r="F307" i="1"/>
  <c r="F306" i="1"/>
  <c r="F305" i="1"/>
  <c r="F304" i="1"/>
  <c r="F303" i="1"/>
  <c r="F302" i="1"/>
  <c r="F301" i="1"/>
  <c r="F300" i="1"/>
  <c r="F299" i="1"/>
  <c r="F298" i="1"/>
  <c r="F297" i="1"/>
  <c r="F296" i="1"/>
  <c r="F295" i="1"/>
  <c r="F294" i="1"/>
  <c r="F293" i="1"/>
  <c r="F292" i="1"/>
  <c r="F291" i="1"/>
  <c r="F290" i="1"/>
  <c r="F289" i="1"/>
  <c r="F288" i="1"/>
  <c r="F287" i="1"/>
  <c r="F286" i="1"/>
  <c r="F285" i="1"/>
  <c r="F284" i="1"/>
  <c r="F283" i="1"/>
  <c r="F282" i="1"/>
  <c r="F281" i="1"/>
  <c r="F280" i="1"/>
  <c r="F279" i="1"/>
  <c r="F278" i="1"/>
  <c r="F277" i="1"/>
  <c r="F276" i="1"/>
  <c r="F275" i="1"/>
  <c r="F274" i="1"/>
  <c r="F273" i="1"/>
  <c r="F272" i="1"/>
  <c r="F271" i="1"/>
  <c r="F270" i="1"/>
  <c r="F269" i="1"/>
  <c r="F268" i="1"/>
  <c r="F267" i="1"/>
  <c r="F266" i="1"/>
  <c r="F265" i="1"/>
  <c r="F264" i="1"/>
  <c r="F263" i="1"/>
  <c r="F262" i="1"/>
  <c r="F261" i="1"/>
  <c r="F260" i="1"/>
  <c r="F259" i="1"/>
  <c r="F258" i="1"/>
  <c r="F257" i="1"/>
  <c r="F256" i="1"/>
  <c r="F255" i="1"/>
  <c r="F254" i="1"/>
  <c r="F253" i="1"/>
  <c r="F252" i="1"/>
  <c r="F251" i="1"/>
  <c r="F250" i="1"/>
  <c r="F249" i="1"/>
  <c r="F248" i="1"/>
  <c r="F247" i="1"/>
  <c r="F246" i="1"/>
  <c r="F245" i="1"/>
  <c r="F244" i="1"/>
  <c r="F243" i="1"/>
  <c r="F242" i="1"/>
  <c r="F241" i="1"/>
  <c r="F240" i="1"/>
  <c r="F239" i="1"/>
  <c r="F238" i="1"/>
  <c r="F237" i="1"/>
  <c r="F236" i="1"/>
  <c r="F235" i="1"/>
  <c r="F234" i="1"/>
  <c r="F233" i="1"/>
  <c r="F232" i="1"/>
  <c r="F231" i="1"/>
  <c r="F230" i="1"/>
  <c r="F229" i="1"/>
  <c r="F228" i="1"/>
  <c r="F227" i="1"/>
  <c r="F226" i="1"/>
  <c r="F225" i="1"/>
  <c r="F224" i="1"/>
  <c r="F223" i="1"/>
  <c r="F222" i="1"/>
  <c r="F221" i="1"/>
  <c r="F220" i="1"/>
  <c r="F219" i="1"/>
  <c r="F218" i="1"/>
  <c r="F217" i="1"/>
  <c r="F216" i="1"/>
  <c r="F215" i="1"/>
  <c r="F214" i="1"/>
  <c r="F213" i="1"/>
  <c r="F212" i="1"/>
  <c r="F211" i="1"/>
  <c r="F210" i="1"/>
  <c r="F209" i="1"/>
  <c r="F208" i="1"/>
  <c r="F207" i="1"/>
  <c r="F206" i="1"/>
  <c r="F205" i="1"/>
  <c r="F204" i="1"/>
  <c r="F203" i="1"/>
  <c r="F202" i="1"/>
  <c r="F201" i="1"/>
  <c r="F200" i="1"/>
  <c r="F199" i="1"/>
  <c r="F198" i="1"/>
  <c r="F197" i="1"/>
  <c r="F196" i="1"/>
  <c r="F195" i="1"/>
  <c r="F194" i="1"/>
  <c r="F193" i="1"/>
  <c r="F192" i="1"/>
  <c r="F191" i="1"/>
  <c r="F190" i="1"/>
  <c r="F189" i="1"/>
  <c r="F188" i="1"/>
  <c r="F187" i="1"/>
  <c r="F186" i="1"/>
  <c r="F185" i="1"/>
  <c r="F184" i="1"/>
  <c r="F183" i="1"/>
  <c r="F182" i="1"/>
  <c r="F181" i="1"/>
  <c r="F180" i="1"/>
  <c r="F179" i="1"/>
  <c r="F178" i="1"/>
  <c r="F177" i="1"/>
  <c r="F176" i="1"/>
  <c r="F175" i="1"/>
  <c r="F174" i="1"/>
  <c r="F173" i="1"/>
  <c r="F172" i="1"/>
  <c r="F171" i="1"/>
  <c r="F170" i="1"/>
  <c r="F169" i="1"/>
  <c r="F168" i="1"/>
  <c r="F167" i="1"/>
  <c r="F166" i="1"/>
  <c r="F165" i="1"/>
  <c r="F164" i="1"/>
  <c r="F163" i="1"/>
  <c r="F162" i="1"/>
  <c r="F161" i="1"/>
  <c r="F160" i="1"/>
  <c r="F159" i="1"/>
  <c r="F158" i="1"/>
  <c r="F157" i="1"/>
  <c r="F156" i="1"/>
  <c r="F155" i="1"/>
  <c r="F154" i="1"/>
  <c r="F153" i="1"/>
  <c r="F152" i="1"/>
  <c r="F151" i="1"/>
  <c r="F150" i="1"/>
  <c r="F149" i="1"/>
  <c r="F148" i="1"/>
  <c r="F147" i="1"/>
  <c r="F146" i="1"/>
  <c r="F145" i="1"/>
  <c r="F144" i="1"/>
  <c r="F143" i="1"/>
  <c r="F142" i="1"/>
  <c r="F141" i="1"/>
  <c r="F140" i="1"/>
  <c r="F139" i="1"/>
  <c r="F138" i="1"/>
  <c r="F137" i="1"/>
  <c r="F136" i="1"/>
  <c r="F135" i="1"/>
  <c r="F134" i="1"/>
  <c r="F133" i="1"/>
  <c r="F132" i="1"/>
  <c r="F131" i="1"/>
  <c r="F130" i="1"/>
  <c r="F129" i="1"/>
  <c r="F128" i="1"/>
  <c r="F127" i="1"/>
  <c r="F126" i="1"/>
  <c r="F125" i="1"/>
  <c r="F124" i="1"/>
  <c r="F123" i="1"/>
  <c r="F122" i="1"/>
  <c r="F121" i="1"/>
  <c r="F120" i="1"/>
  <c r="F119" i="1"/>
  <c r="F118" i="1"/>
  <c r="F117" i="1"/>
  <c r="F116" i="1"/>
  <c r="F115" i="1"/>
  <c r="F114" i="1"/>
  <c r="F113" i="1"/>
  <c r="F112" i="1"/>
  <c r="F111" i="1"/>
  <c r="F110" i="1"/>
  <c r="F109" i="1"/>
  <c r="F108" i="1"/>
  <c r="F107" i="1"/>
  <c r="F106" i="1"/>
  <c r="F105" i="1"/>
  <c r="F104" i="1"/>
  <c r="F103" i="1"/>
  <c r="F102" i="1"/>
  <c r="F101" i="1"/>
  <c r="F100" i="1"/>
  <c r="F99" i="1"/>
  <c r="F98" i="1"/>
  <c r="F97" i="1"/>
  <c r="F96" i="1"/>
  <c r="F95" i="1"/>
  <c r="F94" i="1"/>
  <c r="F93" i="1"/>
  <c r="F92" i="1"/>
  <c r="F91" i="1"/>
  <c r="F90" i="1"/>
  <c r="F89" i="1"/>
  <c r="F88" i="1"/>
  <c r="F87" i="1"/>
  <c r="F86" i="1"/>
  <c r="F85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3" i="1"/>
  <c r="F2" i="1"/>
  <c r="D154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C4" i="1"/>
  <c r="C3" i="1"/>
  <c r="E884" i="1"/>
  <c r="E883" i="1"/>
  <c r="E882" i="1"/>
  <c r="E881" i="1"/>
  <c r="E880" i="1"/>
  <c r="E879" i="1"/>
  <c r="E878" i="1"/>
  <c r="E877" i="1"/>
  <c r="E876" i="1"/>
  <c r="E875" i="1"/>
  <c r="E874" i="1"/>
  <c r="E873" i="1"/>
  <c r="E872" i="1"/>
  <c r="E871" i="1"/>
  <c r="E870" i="1"/>
  <c r="E869" i="1"/>
  <c r="E868" i="1"/>
  <c r="E867" i="1"/>
  <c r="E866" i="1"/>
  <c r="E865" i="1"/>
  <c r="E864" i="1"/>
  <c r="E863" i="1"/>
  <c r="E862" i="1"/>
  <c r="E861" i="1"/>
  <c r="E860" i="1"/>
  <c r="E859" i="1"/>
  <c r="E858" i="1"/>
  <c r="E857" i="1"/>
  <c r="E856" i="1"/>
  <c r="E855" i="1"/>
  <c r="E854" i="1"/>
  <c r="E853" i="1"/>
  <c r="E852" i="1"/>
  <c r="E851" i="1"/>
  <c r="E850" i="1"/>
  <c r="E849" i="1"/>
  <c r="E848" i="1"/>
  <c r="E847" i="1"/>
  <c r="E846" i="1"/>
  <c r="E845" i="1"/>
  <c r="E844" i="1"/>
  <c r="E843" i="1"/>
  <c r="E842" i="1"/>
  <c r="E841" i="1"/>
  <c r="E840" i="1"/>
  <c r="E839" i="1"/>
  <c r="E838" i="1"/>
  <c r="E837" i="1"/>
  <c r="E836" i="1"/>
  <c r="E835" i="1"/>
  <c r="E834" i="1"/>
  <c r="E833" i="1"/>
  <c r="E832" i="1"/>
  <c r="E831" i="1"/>
  <c r="E830" i="1"/>
  <c r="E829" i="1"/>
  <c r="E828" i="1"/>
  <c r="E827" i="1"/>
  <c r="E826" i="1"/>
  <c r="E825" i="1"/>
  <c r="E824" i="1"/>
  <c r="E823" i="1"/>
  <c r="E822" i="1"/>
  <c r="E821" i="1"/>
  <c r="E820" i="1"/>
  <c r="E819" i="1"/>
  <c r="E818" i="1"/>
  <c r="E817" i="1"/>
  <c r="E816" i="1"/>
  <c r="E815" i="1"/>
  <c r="E814" i="1"/>
  <c r="E813" i="1"/>
  <c r="E812" i="1"/>
  <c r="E811" i="1"/>
  <c r="E810" i="1"/>
  <c r="E809" i="1"/>
  <c r="E808" i="1"/>
  <c r="E807" i="1"/>
  <c r="E806" i="1"/>
  <c r="E805" i="1"/>
  <c r="E804" i="1"/>
  <c r="E803" i="1"/>
  <c r="E802" i="1"/>
  <c r="E801" i="1"/>
  <c r="E800" i="1"/>
  <c r="E799" i="1"/>
  <c r="E798" i="1"/>
  <c r="E797" i="1"/>
  <c r="E796" i="1"/>
  <c r="E795" i="1"/>
  <c r="E794" i="1"/>
  <c r="E793" i="1"/>
  <c r="E792" i="1"/>
  <c r="E791" i="1"/>
  <c r="E790" i="1"/>
  <c r="E789" i="1"/>
  <c r="E788" i="1"/>
  <c r="E787" i="1"/>
  <c r="E786" i="1"/>
  <c r="E785" i="1"/>
  <c r="E784" i="1"/>
  <c r="E783" i="1"/>
  <c r="E782" i="1"/>
  <c r="E781" i="1"/>
  <c r="E780" i="1"/>
  <c r="E779" i="1"/>
  <c r="E778" i="1"/>
  <c r="E777" i="1"/>
  <c r="E776" i="1"/>
  <c r="E775" i="1"/>
  <c r="E774" i="1"/>
  <c r="E773" i="1"/>
  <c r="E772" i="1"/>
  <c r="E771" i="1"/>
  <c r="E770" i="1"/>
  <c r="E769" i="1"/>
  <c r="E768" i="1"/>
  <c r="E767" i="1"/>
  <c r="E766" i="1"/>
  <c r="E765" i="1"/>
  <c r="E764" i="1"/>
  <c r="E763" i="1"/>
  <c r="E762" i="1"/>
  <c r="E761" i="1"/>
  <c r="E760" i="1"/>
  <c r="E759" i="1"/>
  <c r="E758" i="1"/>
  <c r="E757" i="1"/>
  <c r="E756" i="1"/>
  <c r="E755" i="1"/>
  <c r="E754" i="1"/>
  <c r="E753" i="1"/>
  <c r="E752" i="1"/>
  <c r="E751" i="1"/>
  <c r="E750" i="1"/>
  <c r="E749" i="1"/>
  <c r="E748" i="1"/>
  <c r="E747" i="1"/>
  <c r="E746" i="1"/>
  <c r="E745" i="1"/>
  <c r="E744" i="1"/>
  <c r="E743" i="1"/>
  <c r="E742" i="1"/>
  <c r="E741" i="1"/>
  <c r="E740" i="1"/>
  <c r="E739" i="1"/>
  <c r="E738" i="1"/>
  <c r="E737" i="1"/>
  <c r="E736" i="1"/>
  <c r="E735" i="1"/>
  <c r="E734" i="1"/>
  <c r="E733" i="1"/>
  <c r="E732" i="1"/>
  <c r="E731" i="1"/>
  <c r="E730" i="1"/>
  <c r="E729" i="1"/>
  <c r="E728" i="1"/>
  <c r="E727" i="1"/>
  <c r="E726" i="1"/>
  <c r="E725" i="1"/>
  <c r="E724" i="1"/>
  <c r="E723" i="1"/>
  <c r="E722" i="1"/>
  <c r="E721" i="1"/>
  <c r="E720" i="1"/>
  <c r="E719" i="1"/>
  <c r="E718" i="1"/>
  <c r="E717" i="1"/>
  <c r="E716" i="1"/>
  <c r="E715" i="1"/>
  <c r="E714" i="1"/>
  <c r="E713" i="1"/>
  <c r="E712" i="1"/>
  <c r="E711" i="1"/>
  <c r="E710" i="1"/>
  <c r="E709" i="1"/>
  <c r="E708" i="1"/>
  <c r="E707" i="1"/>
  <c r="E706" i="1"/>
  <c r="E705" i="1"/>
  <c r="E704" i="1"/>
  <c r="E703" i="1"/>
  <c r="E702" i="1"/>
  <c r="E701" i="1"/>
  <c r="E700" i="1"/>
  <c r="E699" i="1"/>
  <c r="E698" i="1"/>
  <c r="E697" i="1"/>
  <c r="E696" i="1"/>
  <c r="E695" i="1"/>
  <c r="E694" i="1"/>
  <c r="E693" i="1"/>
  <c r="E692" i="1"/>
  <c r="E691" i="1"/>
  <c r="E690" i="1"/>
  <c r="E689" i="1"/>
  <c r="E688" i="1"/>
  <c r="E687" i="1"/>
  <c r="E686" i="1"/>
  <c r="E685" i="1"/>
  <c r="E684" i="1"/>
  <c r="E683" i="1"/>
  <c r="E682" i="1"/>
  <c r="E681" i="1"/>
  <c r="E680" i="1"/>
  <c r="E679" i="1"/>
  <c r="E678" i="1"/>
  <c r="E677" i="1"/>
  <c r="E676" i="1"/>
  <c r="E675" i="1"/>
  <c r="E674" i="1"/>
  <c r="E673" i="1"/>
  <c r="E672" i="1"/>
  <c r="E671" i="1"/>
  <c r="E670" i="1"/>
  <c r="E669" i="1"/>
  <c r="E668" i="1"/>
  <c r="E667" i="1"/>
  <c r="E666" i="1"/>
  <c r="E665" i="1"/>
  <c r="E664" i="1"/>
  <c r="E663" i="1"/>
  <c r="E662" i="1"/>
  <c r="E661" i="1"/>
  <c r="E660" i="1"/>
  <c r="E659" i="1"/>
  <c r="E658" i="1"/>
  <c r="E657" i="1"/>
  <c r="E656" i="1"/>
  <c r="E655" i="1"/>
  <c r="E654" i="1"/>
  <c r="E653" i="1"/>
  <c r="E652" i="1"/>
  <c r="E651" i="1"/>
  <c r="E650" i="1"/>
  <c r="E649" i="1"/>
  <c r="E648" i="1"/>
  <c r="E647" i="1"/>
  <c r="E646" i="1"/>
  <c r="E645" i="1"/>
  <c r="E644" i="1"/>
  <c r="E643" i="1"/>
  <c r="E642" i="1"/>
  <c r="E641" i="1"/>
  <c r="E640" i="1"/>
  <c r="E639" i="1"/>
  <c r="E638" i="1"/>
  <c r="E637" i="1"/>
  <c r="E636" i="1"/>
  <c r="E635" i="1"/>
  <c r="E634" i="1"/>
  <c r="E633" i="1"/>
  <c r="E632" i="1"/>
  <c r="E631" i="1"/>
  <c r="E630" i="1"/>
  <c r="E629" i="1"/>
  <c r="E628" i="1"/>
  <c r="E627" i="1"/>
  <c r="E626" i="1"/>
  <c r="E625" i="1"/>
  <c r="E624" i="1"/>
  <c r="E623" i="1"/>
  <c r="E622" i="1"/>
  <c r="E621" i="1"/>
  <c r="E620" i="1"/>
  <c r="E619" i="1"/>
  <c r="E618" i="1"/>
  <c r="E617" i="1"/>
  <c r="E616" i="1"/>
  <c r="E615" i="1"/>
  <c r="E614" i="1"/>
  <c r="E613" i="1"/>
  <c r="E612" i="1"/>
  <c r="E611" i="1"/>
  <c r="E610" i="1"/>
  <c r="E609" i="1"/>
  <c r="E608" i="1"/>
  <c r="E607" i="1"/>
  <c r="E606" i="1"/>
  <c r="E605" i="1"/>
  <c r="E604" i="1"/>
  <c r="E603" i="1"/>
  <c r="E602" i="1"/>
  <c r="E601" i="1"/>
  <c r="E600" i="1"/>
  <c r="E599" i="1"/>
  <c r="E598" i="1"/>
  <c r="E597" i="1"/>
  <c r="E596" i="1"/>
  <c r="E595" i="1"/>
  <c r="E594" i="1"/>
  <c r="E593" i="1"/>
  <c r="E592" i="1"/>
  <c r="E591" i="1"/>
  <c r="E590" i="1"/>
  <c r="E589" i="1"/>
  <c r="E588" i="1"/>
  <c r="E587" i="1"/>
  <c r="E586" i="1"/>
  <c r="E585" i="1"/>
  <c r="E584" i="1"/>
  <c r="E583" i="1"/>
  <c r="E582" i="1"/>
  <c r="E581" i="1"/>
  <c r="E580" i="1"/>
  <c r="E579" i="1"/>
  <c r="E578" i="1"/>
  <c r="E577" i="1"/>
  <c r="E576" i="1"/>
  <c r="E575" i="1"/>
  <c r="E574" i="1"/>
  <c r="E573" i="1"/>
  <c r="E572" i="1"/>
  <c r="E571" i="1"/>
  <c r="E570" i="1"/>
  <c r="E569" i="1"/>
  <c r="E568" i="1"/>
  <c r="E567" i="1"/>
  <c r="E566" i="1"/>
  <c r="E565" i="1"/>
  <c r="E564" i="1"/>
  <c r="E563" i="1"/>
  <c r="E562" i="1"/>
  <c r="E561" i="1"/>
  <c r="E560" i="1"/>
  <c r="E559" i="1"/>
  <c r="E558" i="1"/>
  <c r="E557" i="1"/>
  <c r="E556" i="1"/>
  <c r="E555" i="1"/>
  <c r="E554" i="1"/>
  <c r="E553" i="1"/>
  <c r="E552" i="1"/>
  <c r="E551" i="1"/>
  <c r="E550" i="1"/>
  <c r="E549" i="1"/>
  <c r="E548" i="1"/>
  <c r="E547" i="1"/>
  <c r="E546" i="1"/>
  <c r="E545" i="1"/>
  <c r="E544" i="1"/>
  <c r="E543" i="1"/>
  <c r="E542" i="1"/>
  <c r="E541" i="1"/>
  <c r="E540" i="1"/>
  <c r="E539" i="1"/>
  <c r="E538" i="1"/>
  <c r="E537" i="1"/>
  <c r="E536" i="1"/>
  <c r="E535" i="1"/>
  <c r="E534" i="1"/>
  <c r="E533" i="1"/>
  <c r="E532" i="1"/>
  <c r="E531" i="1"/>
  <c r="E530" i="1"/>
  <c r="E529" i="1"/>
  <c r="E528" i="1"/>
  <c r="E527" i="1"/>
  <c r="E526" i="1"/>
  <c r="E525" i="1"/>
  <c r="E524" i="1"/>
  <c r="E523" i="1"/>
  <c r="E522" i="1"/>
  <c r="E521" i="1"/>
  <c r="E520" i="1"/>
  <c r="E519" i="1"/>
  <c r="E518" i="1"/>
  <c r="E517" i="1"/>
  <c r="E516" i="1"/>
  <c r="E515" i="1"/>
  <c r="E514" i="1"/>
  <c r="E513" i="1"/>
  <c r="E512" i="1"/>
  <c r="E511" i="1"/>
  <c r="E510" i="1"/>
  <c r="E509" i="1"/>
  <c r="E508" i="1"/>
  <c r="E507" i="1"/>
  <c r="E506" i="1"/>
  <c r="E505" i="1"/>
  <c r="E504" i="1"/>
  <c r="E503" i="1"/>
  <c r="E502" i="1"/>
  <c r="E501" i="1"/>
  <c r="E500" i="1"/>
  <c r="E499" i="1"/>
  <c r="E498" i="1"/>
  <c r="E497" i="1"/>
  <c r="E496" i="1"/>
  <c r="E495" i="1"/>
  <c r="E494" i="1"/>
  <c r="E493" i="1"/>
  <c r="E492" i="1"/>
  <c r="E491" i="1"/>
  <c r="E490" i="1"/>
  <c r="E489" i="1"/>
  <c r="E488" i="1"/>
  <c r="E487" i="1"/>
  <c r="E486" i="1"/>
  <c r="E485" i="1"/>
  <c r="E484" i="1"/>
  <c r="E483" i="1"/>
  <c r="E482" i="1"/>
  <c r="E481" i="1"/>
  <c r="E480" i="1"/>
  <c r="E479" i="1"/>
  <c r="E478" i="1"/>
  <c r="E477" i="1"/>
  <c r="E476" i="1"/>
  <c r="E475" i="1"/>
  <c r="E474" i="1"/>
  <c r="E473" i="1"/>
  <c r="E472" i="1"/>
  <c r="E471" i="1"/>
  <c r="E470" i="1"/>
  <c r="E469" i="1"/>
  <c r="E468" i="1"/>
  <c r="E467" i="1"/>
  <c r="E466" i="1"/>
  <c r="E465" i="1"/>
  <c r="E464" i="1"/>
  <c r="E463" i="1"/>
  <c r="E462" i="1"/>
  <c r="E461" i="1"/>
  <c r="E460" i="1"/>
  <c r="E459" i="1"/>
  <c r="E458" i="1"/>
  <c r="E457" i="1"/>
  <c r="E456" i="1"/>
  <c r="E455" i="1"/>
  <c r="E454" i="1"/>
  <c r="E453" i="1"/>
  <c r="E452" i="1"/>
  <c r="E451" i="1"/>
  <c r="E450" i="1"/>
  <c r="E449" i="1"/>
  <c r="E448" i="1"/>
  <c r="E447" i="1"/>
  <c r="E446" i="1"/>
  <c r="E445" i="1"/>
  <c r="E444" i="1"/>
  <c r="E443" i="1"/>
  <c r="E442" i="1"/>
  <c r="E441" i="1"/>
  <c r="E440" i="1"/>
  <c r="E439" i="1"/>
  <c r="E438" i="1"/>
  <c r="E437" i="1"/>
  <c r="E436" i="1"/>
  <c r="E435" i="1"/>
  <c r="E434" i="1"/>
  <c r="E433" i="1"/>
  <c r="E432" i="1"/>
  <c r="E431" i="1"/>
  <c r="E430" i="1"/>
  <c r="E429" i="1"/>
  <c r="E428" i="1"/>
  <c r="E427" i="1"/>
  <c r="E426" i="1"/>
  <c r="E425" i="1"/>
  <c r="E424" i="1"/>
  <c r="E423" i="1"/>
  <c r="E422" i="1"/>
  <c r="E421" i="1"/>
  <c r="E420" i="1"/>
  <c r="E419" i="1"/>
  <c r="E418" i="1"/>
  <c r="E417" i="1"/>
  <c r="E416" i="1"/>
  <c r="E415" i="1"/>
  <c r="E414" i="1"/>
  <c r="E413" i="1"/>
  <c r="E412" i="1"/>
  <c r="E411" i="1"/>
  <c r="E410" i="1"/>
  <c r="E409" i="1"/>
  <c r="E408" i="1"/>
  <c r="E407" i="1"/>
  <c r="E406" i="1"/>
  <c r="E405" i="1"/>
  <c r="E404" i="1"/>
  <c r="E403" i="1"/>
  <c r="E402" i="1"/>
  <c r="E401" i="1"/>
  <c r="E400" i="1"/>
  <c r="E399" i="1"/>
  <c r="E398" i="1"/>
  <c r="E397" i="1"/>
  <c r="E396" i="1"/>
  <c r="E395" i="1"/>
  <c r="E394" i="1"/>
  <c r="E393" i="1"/>
  <c r="E392" i="1"/>
  <c r="E391" i="1"/>
  <c r="E390" i="1"/>
  <c r="E389" i="1"/>
  <c r="E388" i="1"/>
  <c r="E387" i="1"/>
  <c r="E386" i="1"/>
  <c r="E385" i="1"/>
  <c r="E384" i="1"/>
  <c r="E383" i="1"/>
  <c r="E382" i="1"/>
  <c r="E381" i="1"/>
  <c r="E380" i="1"/>
  <c r="E379" i="1"/>
  <c r="E378" i="1"/>
  <c r="E377" i="1"/>
  <c r="E376" i="1"/>
  <c r="E375" i="1"/>
  <c r="E374" i="1"/>
  <c r="E373" i="1"/>
  <c r="E372" i="1"/>
  <c r="E371" i="1"/>
  <c r="E370" i="1"/>
  <c r="E369" i="1"/>
  <c r="E368" i="1"/>
  <c r="E367" i="1"/>
  <c r="E366" i="1"/>
  <c r="E365" i="1"/>
  <c r="E364" i="1"/>
  <c r="E363" i="1"/>
  <c r="E362" i="1"/>
  <c r="E361" i="1"/>
  <c r="E360" i="1"/>
  <c r="E359" i="1"/>
  <c r="E358" i="1"/>
  <c r="E357" i="1"/>
  <c r="E356" i="1"/>
  <c r="E355" i="1"/>
  <c r="E354" i="1"/>
  <c r="E353" i="1"/>
  <c r="E352" i="1"/>
  <c r="E351" i="1"/>
  <c r="E350" i="1"/>
  <c r="E349" i="1"/>
  <c r="E348" i="1"/>
  <c r="E347" i="1"/>
  <c r="E346" i="1"/>
  <c r="E345" i="1"/>
  <c r="E344" i="1"/>
  <c r="E343" i="1"/>
  <c r="E342" i="1"/>
  <c r="E341" i="1"/>
  <c r="E340" i="1"/>
  <c r="E339" i="1"/>
  <c r="E338" i="1"/>
  <c r="E337" i="1"/>
  <c r="E336" i="1"/>
  <c r="E335" i="1"/>
  <c r="E334" i="1"/>
  <c r="E333" i="1"/>
  <c r="E332" i="1"/>
  <c r="E331" i="1"/>
  <c r="E330" i="1"/>
  <c r="E329" i="1"/>
  <c r="E328" i="1"/>
  <c r="E327" i="1"/>
  <c r="E326" i="1"/>
  <c r="E325" i="1"/>
  <c r="E324" i="1"/>
  <c r="E323" i="1"/>
  <c r="E322" i="1"/>
  <c r="E321" i="1"/>
  <c r="E320" i="1"/>
  <c r="E319" i="1"/>
  <c r="E318" i="1"/>
  <c r="E317" i="1"/>
  <c r="E316" i="1"/>
  <c r="E315" i="1"/>
  <c r="E314" i="1"/>
  <c r="E313" i="1"/>
  <c r="E312" i="1"/>
  <c r="E311" i="1"/>
  <c r="E310" i="1"/>
  <c r="E309" i="1"/>
  <c r="E308" i="1"/>
  <c r="E307" i="1"/>
  <c r="E306" i="1"/>
  <c r="E305" i="1"/>
  <c r="E304" i="1"/>
  <c r="E303" i="1"/>
  <c r="E302" i="1"/>
  <c r="E301" i="1"/>
  <c r="E300" i="1"/>
  <c r="E299" i="1"/>
  <c r="E298" i="1"/>
  <c r="E297" i="1"/>
  <c r="E296" i="1"/>
  <c r="E295" i="1"/>
  <c r="E294" i="1"/>
  <c r="E293" i="1"/>
  <c r="E292" i="1"/>
  <c r="E291" i="1"/>
  <c r="E290" i="1"/>
  <c r="E289" i="1"/>
  <c r="E288" i="1"/>
  <c r="E287" i="1"/>
  <c r="E286" i="1"/>
  <c r="E285" i="1"/>
  <c r="E284" i="1"/>
  <c r="E283" i="1"/>
  <c r="E282" i="1"/>
  <c r="E281" i="1"/>
  <c r="E280" i="1"/>
  <c r="E279" i="1"/>
  <c r="E278" i="1"/>
  <c r="E277" i="1"/>
  <c r="E276" i="1"/>
  <c r="E275" i="1"/>
  <c r="E274" i="1"/>
  <c r="E273" i="1"/>
  <c r="E272" i="1"/>
  <c r="E271" i="1"/>
  <c r="E270" i="1"/>
  <c r="E269" i="1"/>
  <c r="E268" i="1"/>
  <c r="E267" i="1"/>
  <c r="E266" i="1"/>
  <c r="E265" i="1"/>
  <c r="E264" i="1"/>
  <c r="E263" i="1"/>
  <c r="E262" i="1"/>
  <c r="E261" i="1"/>
  <c r="E260" i="1"/>
  <c r="E259" i="1"/>
  <c r="E258" i="1"/>
  <c r="E257" i="1"/>
  <c r="E256" i="1"/>
  <c r="E255" i="1"/>
  <c r="E254" i="1"/>
  <c r="E253" i="1"/>
  <c r="E252" i="1"/>
  <c r="E251" i="1"/>
  <c r="E250" i="1"/>
  <c r="E249" i="1"/>
  <c r="E248" i="1"/>
  <c r="E247" i="1"/>
  <c r="E246" i="1"/>
  <c r="E245" i="1"/>
  <c r="E244" i="1"/>
  <c r="E243" i="1"/>
  <c r="E242" i="1"/>
  <c r="E241" i="1"/>
  <c r="E240" i="1"/>
  <c r="E239" i="1"/>
  <c r="E238" i="1"/>
  <c r="E237" i="1"/>
  <c r="E236" i="1"/>
  <c r="E235" i="1"/>
  <c r="E234" i="1"/>
  <c r="E233" i="1"/>
  <c r="E232" i="1"/>
  <c r="E231" i="1"/>
  <c r="E230" i="1"/>
  <c r="E229" i="1"/>
  <c r="E228" i="1"/>
  <c r="E227" i="1"/>
  <c r="E226" i="1"/>
  <c r="E225" i="1"/>
  <c r="E224" i="1"/>
  <c r="E223" i="1"/>
  <c r="E222" i="1"/>
  <c r="E221" i="1"/>
  <c r="E220" i="1"/>
  <c r="E219" i="1"/>
  <c r="E218" i="1"/>
  <c r="E217" i="1"/>
  <c r="E216" i="1"/>
  <c r="E215" i="1"/>
  <c r="E214" i="1"/>
  <c r="E213" i="1"/>
  <c r="E212" i="1"/>
  <c r="E211" i="1"/>
  <c r="E210" i="1"/>
  <c r="E209" i="1"/>
  <c r="E208" i="1"/>
  <c r="E207" i="1"/>
  <c r="E206" i="1"/>
  <c r="E205" i="1"/>
  <c r="E204" i="1"/>
  <c r="E203" i="1"/>
  <c r="E202" i="1"/>
  <c r="E201" i="1"/>
  <c r="E200" i="1"/>
  <c r="E199" i="1"/>
  <c r="E198" i="1"/>
  <c r="E197" i="1"/>
  <c r="E196" i="1"/>
  <c r="E195" i="1"/>
  <c r="E194" i="1"/>
  <c r="E193" i="1"/>
  <c r="E192" i="1"/>
  <c r="E191" i="1"/>
  <c r="E190" i="1"/>
  <c r="E189" i="1"/>
  <c r="E188" i="1"/>
  <c r="E187" i="1"/>
  <c r="E186" i="1"/>
  <c r="E185" i="1"/>
  <c r="E184" i="1"/>
  <c r="E183" i="1"/>
  <c r="E182" i="1"/>
  <c r="E181" i="1"/>
  <c r="E180" i="1"/>
  <c r="E179" i="1"/>
  <c r="E178" i="1"/>
  <c r="E177" i="1"/>
  <c r="E176" i="1"/>
  <c r="E175" i="1"/>
  <c r="E174" i="1"/>
  <c r="E173" i="1"/>
  <c r="E172" i="1"/>
  <c r="E171" i="1"/>
  <c r="E170" i="1"/>
  <c r="E169" i="1"/>
  <c r="E168" i="1"/>
  <c r="E167" i="1"/>
  <c r="E166" i="1"/>
  <c r="E165" i="1"/>
  <c r="E164" i="1"/>
  <c r="E163" i="1"/>
  <c r="E162" i="1"/>
  <c r="E161" i="1"/>
  <c r="E160" i="1"/>
  <c r="E159" i="1"/>
  <c r="E158" i="1"/>
  <c r="E157" i="1"/>
  <c r="E156" i="1"/>
  <c r="E155" i="1"/>
  <c r="E154" i="1"/>
  <c r="E153" i="1"/>
  <c r="E152" i="1"/>
  <c r="E151" i="1"/>
  <c r="E150" i="1"/>
  <c r="E149" i="1"/>
  <c r="E148" i="1"/>
  <c r="E147" i="1"/>
  <c r="E146" i="1"/>
  <c r="E145" i="1"/>
  <c r="E144" i="1"/>
  <c r="E143" i="1"/>
  <c r="E142" i="1"/>
  <c r="E141" i="1"/>
  <c r="E140" i="1"/>
  <c r="E139" i="1"/>
  <c r="E138" i="1"/>
  <c r="E137" i="1"/>
  <c r="E136" i="1"/>
  <c r="E135" i="1"/>
  <c r="E134" i="1"/>
  <c r="E133" i="1"/>
  <c r="E132" i="1"/>
  <c r="E131" i="1"/>
  <c r="E130" i="1"/>
  <c r="E129" i="1"/>
  <c r="E128" i="1"/>
  <c r="E127" i="1"/>
  <c r="E126" i="1"/>
  <c r="E125" i="1"/>
  <c r="E124" i="1"/>
  <c r="E123" i="1"/>
  <c r="E122" i="1"/>
  <c r="E121" i="1"/>
  <c r="E120" i="1"/>
  <c r="E119" i="1"/>
  <c r="E118" i="1"/>
  <c r="E117" i="1"/>
  <c r="E116" i="1"/>
  <c r="E115" i="1"/>
  <c r="E114" i="1"/>
  <c r="E113" i="1"/>
  <c r="E112" i="1"/>
  <c r="E111" i="1"/>
  <c r="E110" i="1"/>
  <c r="E109" i="1"/>
  <c r="E108" i="1"/>
  <c r="E107" i="1"/>
  <c r="E106" i="1"/>
  <c r="E105" i="1"/>
  <c r="E104" i="1"/>
  <c r="E103" i="1"/>
  <c r="E102" i="1"/>
  <c r="E101" i="1"/>
  <c r="E100" i="1"/>
  <c r="E99" i="1"/>
  <c r="E98" i="1"/>
  <c r="E97" i="1"/>
  <c r="E96" i="1"/>
  <c r="E95" i="1"/>
  <c r="E94" i="1"/>
  <c r="E93" i="1"/>
  <c r="E92" i="1"/>
  <c r="E91" i="1"/>
  <c r="E90" i="1"/>
  <c r="E89" i="1"/>
  <c r="E88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3" i="1"/>
  <c r="E2" i="1"/>
  <c r="D185" i="1"/>
  <c r="D184" i="1"/>
  <c r="D183" i="1"/>
  <c r="D182" i="1"/>
  <c r="D181" i="1"/>
  <c r="D180" i="1"/>
  <c r="D179" i="1"/>
  <c r="D178" i="1"/>
  <c r="D177" i="1"/>
  <c r="D176" i="1"/>
  <c r="D175" i="1"/>
  <c r="D174" i="1"/>
  <c r="D173" i="1"/>
  <c r="D172" i="1"/>
  <c r="D171" i="1"/>
  <c r="D170" i="1"/>
  <c r="D169" i="1"/>
  <c r="D168" i="1"/>
  <c r="D167" i="1"/>
  <c r="D166" i="1"/>
  <c r="D165" i="1"/>
  <c r="D164" i="1"/>
  <c r="D163" i="1"/>
  <c r="D162" i="1"/>
  <c r="D161" i="1"/>
  <c r="D160" i="1"/>
  <c r="D159" i="1"/>
  <c r="D158" i="1"/>
  <c r="D157" i="1"/>
  <c r="D156" i="1"/>
  <c r="D155" i="1"/>
  <c r="D153" i="1"/>
  <c r="D152" i="1"/>
  <c r="D151" i="1"/>
  <c r="D150" i="1"/>
  <c r="D149" i="1"/>
  <c r="D148" i="1"/>
  <c r="D147" i="1"/>
  <c r="D146" i="1"/>
  <c r="D145" i="1"/>
  <c r="D144" i="1"/>
  <c r="D143" i="1"/>
  <c r="D142" i="1"/>
  <c r="D141" i="1"/>
  <c r="D140" i="1"/>
  <c r="D139" i="1"/>
  <c r="D138" i="1"/>
  <c r="D137" i="1"/>
  <c r="D136" i="1"/>
  <c r="D135" i="1"/>
  <c r="D134" i="1"/>
  <c r="D133" i="1"/>
  <c r="D132" i="1"/>
  <c r="D131" i="1"/>
  <c r="D130" i="1"/>
  <c r="D129" i="1"/>
  <c r="D128" i="1"/>
  <c r="D127" i="1"/>
  <c r="D126" i="1"/>
  <c r="D125" i="1"/>
  <c r="D124" i="1"/>
  <c r="D123" i="1"/>
  <c r="D122" i="1"/>
  <c r="D121" i="1"/>
  <c r="D120" i="1"/>
  <c r="D119" i="1"/>
  <c r="D118" i="1"/>
  <c r="D117" i="1"/>
  <c r="D116" i="1"/>
  <c r="D115" i="1"/>
  <c r="D114" i="1"/>
  <c r="D113" i="1"/>
  <c r="D112" i="1"/>
  <c r="D111" i="1"/>
  <c r="D110" i="1"/>
  <c r="D109" i="1"/>
  <c r="D108" i="1"/>
  <c r="D107" i="1"/>
  <c r="D106" i="1"/>
  <c r="D105" i="1"/>
  <c r="D104" i="1"/>
  <c r="D103" i="1"/>
  <c r="D102" i="1"/>
  <c r="D101" i="1"/>
  <c r="D100" i="1"/>
  <c r="D99" i="1"/>
  <c r="D98" i="1"/>
  <c r="D97" i="1"/>
  <c r="D96" i="1"/>
  <c r="D95" i="1"/>
  <c r="D94" i="1"/>
  <c r="D93" i="1"/>
  <c r="D92" i="1"/>
  <c r="D91" i="1"/>
  <c r="D90" i="1"/>
  <c r="D89" i="1"/>
  <c r="D88" i="1"/>
  <c r="D87" i="1"/>
  <c r="D86" i="1"/>
  <c r="D85" i="1"/>
  <c r="D84" i="1"/>
  <c r="D83" i="1"/>
  <c r="D82" i="1"/>
  <c r="D81" i="1"/>
  <c r="D80" i="1"/>
  <c r="D79" i="1"/>
  <c r="D78" i="1"/>
  <c r="C2" i="1"/>
  <c r="G27" i="1" l="1"/>
  <c r="G75" i="1"/>
  <c r="H75" i="1" s="1"/>
  <c r="G91" i="1"/>
  <c r="H91" i="1" s="1"/>
  <c r="G869" i="1"/>
  <c r="H869" i="1" s="1"/>
  <c r="G43" i="1"/>
  <c r="H43" i="1" s="1"/>
  <c r="G107" i="1"/>
  <c r="H107" i="1" s="1"/>
  <c r="G123" i="1"/>
  <c r="H123" i="1" s="1"/>
  <c r="G11" i="1"/>
  <c r="G59" i="1"/>
  <c r="H59" i="1" s="1"/>
  <c r="G15" i="1"/>
  <c r="H15" i="1" s="1"/>
  <c r="G31" i="1"/>
  <c r="H31" i="1" s="1"/>
  <c r="G63" i="1"/>
  <c r="H63" i="1" s="1"/>
  <c r="G95" i="1"/>
  <c r="H95" i="1" s="1"/>
  <c r="G127" i="1"/>
  <c r="H127" i="1" s="1"/>
  <c r="G159" i="1"/>
  <c r="H159" i="1" s="1"/>
  <c r="G191" i="1"/>
  <c r="H191" i="1" s="1"/>
  <c r="G242" i="1"/>
  <c r="H242" i="1" s="1"/>
  <c r="G306" i="1"/>
  <c r="H306" i="1" s="1"/>
  <c r="G370" i="1"/>
  <c r="H370" i="1" s="1"/>
  <c r="G492" i="1"/>
  <c r="G3" i="1"/>
  <c r="H3" i="1" s="1"/>
  <c r="G35" i="1"/>
  <c r="H35" i="1" s="1"/>
  <c r="G67" i="1"/>
  <c r="H67" i="1" s="1"/>
  <c r="G99" i="1"/>
  <c r="G131" i="1"/>
  <c r="H131" i="1" s="1"/>
  <c r="G163" i="1"/>
  <c r="H163" i="1" s="1"/>
  <c r="G195" i="1"/>
  <c r="H195" i="1" s="1"/>
  <c r="G250" i="1"/>
  <c r="G314" i="1"/>
  <c r="H314" i="1" s="1"/>
  <c r="G346" i="1"/>
  <c r="H346" i="1" s="1"/>
  <c r="G380" i="1"/>
  <c r="H380" i="1" s="1"/>
  <c r="G444" i="1"/>
  <c r="H444" i="1" s="1"/>
  <c r="G508" i="1"/>
  <c r="H508" i="1" s="1"/>
  <c r="G597" i="1"/>
  <c r="H597" i="1" s="1"/>
  <c r="G725" i="1"/>
  <c r="H725" i="1" s="1"/>
  <c r="G47" i="1"/>
  <c r="G79" i="1"/>
  <c r="H79" i="1" s="1"/>
  <c r="G111" i="1"/>
  <c r="H111" i="1" s="1"/>
  <c r="G143" i="1"/>
  <c r="H143" i="1" s="1"/>
  <c r="G175" i="1"/>
  <c r="H175" i="1" s="1"/>
  <c r="G210" i="1"/>
  <c r="H210" i="1" s="1"/>
  <c r="G274" i="1"/>
  <c r="H274" i="1" s="1"/>
  <c r="G338" i="1"/>
  <c r="H338" i="1" s="1"/>
  <c r="G428" i="1"/>
  <c r="H428" i="1" s="1"/>
  <c r="G565" i="1"/>
  <c r="H565" i="1" s="1"/>
  <c r="G693" i="1"/>
  <c r="H693" i="1" s="1"/>
  <c r="G19" i="1"/>
  <c r="H19" i="1" s="1"/>
  <c r="G51" i="1"/>
  <c r="H51" i="1" s="1"/>
  <c r="G83" i="1"/>
  <c r="H83" i="1" s="1"/>
  <c r="G115" i="1"/>
  <c r="H115" i="1" s="1"/>
  <c r="G147" i="1"/>
  <c r="H147" i="1" s="1"/>
  <c r="G179" i="1"/>
  <c r="H179" i="1" s="1"/>
  <c r="G218" i="1"/>
  <c r="H218" i="1" s="1"/>
  <c r="G282" i="1"/>
  <c r="H282" i="1" s="1"/>
  <c r="G7" i="1"/>
  <c r="H7" i="1" s="1"/>
  <c r="G23" i="1"/>
  <c r="H23" i="1" s="1"/>
  <c r="G39" i="1"/>
  <c r="H39" i="1" s="1"/>
  <c r="G55" i="1"/>
  <c r="H55" i="1" s="1"/>
  <c r="G71" i="1"/>
  <c r="H71" i="1" s="1"/>
  <c r="G87" i="1"/>
  <c r="G103" i="1"/>
  <c r="H103" i="1" s="1"/>
  <c r="G119" i="1"/>
  <c r="H119" i="1" s="1"/>
  <c r="G135" i="1"/>
  <c r="H135" i="1" s="1"/>
  <c r="G151" i="1"/>
  <c r="H151" i="1" s="1"/>
  <c r="G167" i="1"/>
  <c r="H167" i="1" s="1"/>
  <c r="G183" i="1"/>
  <c r="H183" i="1" s="1"/>
  <c r="G199" i="1"/>
  <c r="H199" i="1" s="1"/>
  <c r="G226" i="1"/>
  <c r="H226" i="1" s="1"/>
  <c r="G258" i="1"/>
  <c r="H258" i="1" s="1"/>
  <c r="G290" i="1"/>
  <c r="H290" i="1" s="1"/>
  <c r="G322" i="1"/>
  <c r="H322" i="1" s="1"/>
  <c r="G354" i="1"/>
  <c r="G396" i="1"/>
  <c r="H396" i="1" s="1"/>
  <c r="G460" i="1"/>
  <c r="H460" i="1" s="1"/>
  <c r="G524" i="1"/>
  <c r="H524" i="1" s="1"/>
  <c r="G629" i="1"/>
  <c r="H629" i="1" s="1"/>
  <c r="G757" i="1"/>
  <c r="H757" i="1" s="1"/>
  <c r="G139" i="1"/>
  <c r="H139" i="1" s="1"/>
  <c r="G155" i="1"/>
  <c r="H155" i="1" s="1"/>
  <c r="G171" i="1"/>
  <c r="H171" i="1" s="1"/>
  <c r="G187" i="1"/>
  <c r="H187" i="1" s="1"/>
  <c r="G203" i="1"/>
  <c r="H203" i="1" s="1"/>
  <c r="G234" i="1"/>
  <c r="H234" i="1" s="1"/>
  <c r="G266" i="1"/>
  <c r="H266" i="1" s="1"/>
  <c r="G298" i="1"/>
  <c r="H298" i="1" s="1"/>
  <c r="G330" i="1"/>
  <c r="H330" i="1" s="1"/>
  <c r="G362" i="1"/>
  <c r="H362" i="1" s="1"/>
  <c r="G412" i="1"/>
  <c r="H412" i="1" s="1"/>
  <c r="G476" i="1"/>
  <c r="H476" i="1" s="1"/>
  <c r="G540" i="1"/>
  <c r="H540" i="1" s="1"/>
  <c r="G661" i="1"/>
  <c r="H661" i="1" s="1"/>
  <c r="G821" i="1"/>
  <c r="G4" i="1"/>
  <c r="H4" i="1" s="1"/>
  <c r="G12" i="1"/>
  <c r="H12" i="1" s="1"/>
  <c r="G20" i="1"/>
  <c r="H20" i="1" s="1"/>
  <c r="G28" i="1"/>
  <c r="G36" i="1"/>
  <c r="H36" i="1" s="1"/>
  <c r="G44" i="1"/>
  <c r="H44" i="1" s="1"/>
  <c r="G52" i="1"/>
  <c r="H52" i="1" s="1"/>
  <c r="G60" i="1"/>
  <c r="H60" i="1" s="1"/>
  <c r="G68" i="1"/>
  <c r="H68" i="1" s="1"/>
  <c r="G72" i="1"/>
  <c r="H72" i="1" s="1"/>
  <c r="G76" i="1"/>
  <c r="H76" i="1" s="1"/>
  <c r="G80" i="1"/>
  <c r="H80" i="1" s="1"/>
  <c r="G84" i="1"/>
  <c r="H84" i="1" s="1"/>
  <c r="G88" i="1"/>
  <c r="H88" i="1" s="1"/>
  <c r="G92" i="1"/>
  <c r="H92" i="1" s="1"/>
  <c r="G96" i="1"/>
  <c r="H96" i="1" s="1"/>
  <c r="G100" i="1"/>
  <c r="H100" i="1" s="1"/>
  <c r="G104" i="1"/>
  <c r="H104" i="1" s="1"/>
  <c r="G108" i="1"/>
  <c r="H108" i="1" s="1"/>
  <c r="G112" i="1"/>
  <c r="G116" i="1"/>
  <c r="H116" i="1" s="1"/>
  <c r="G120" i="1"/>
  <c r="H120" i="1" s="1"/>
  <c r="G124" i="1"/>
  <c r="H124" i="1" s="1"/>
  <c r="G128" i="1"/>
  <c r="G132" i="1"/>
  <c r="H132" i="1" s="1"/>
  <c r="G136" i="1"/>
  <c r="H136" i="1" s="1"/>
  <c r="G140" i="1"/>
  <c r="H140" i="1" s="1"/>
  <c r="G144" i="1"/>
  <c r="H144" i="1" s="1"/>
  <c r="G148" i="1"/>
  <c r="H148" i="1" s="1"/>
  <c r="G152" i="1"/>
  <c r="H152" i="1" s="1"/>
  <c r="G156" i="1"/>
  <c r="H156" i="1" s="1"/>
  <c r="G160" i="1"/>
  <c r="H160" i="1" s="1"/>
  <c r="G164" i="1"/>
  <c r="H164" i="1" s="1"/>
  <c r="G168" i="1"/>
  <c r="H168" i="1" s="1"/>
  <c r="G172" i="1"/>
  <c r="H172" i="1" s="1"/>
  <c r="G176" i="1"/>
  <c r="H176" i="1" s="1"/>
  <c r="G180" i="1"/>
  <c r="H180" i="1" s="1"/>
  <c r="G184" i="1"/>
  <c r="H184" i="1" s="1"/>
  <c r="G188" i="1"/>
  <c r="H188" i="1" s="1"/>
  <c r="G192" i="1"/>
  <c r="H192" i="1" s="1"/>
  <c r="G196" i="1"/>
  <c r="H196" i="1" s="1"/>
  <c r="G200" i="1"/>
  <c r="H200" i="1" s="1"/>
  <c r="G204" i="1"/>
  <c r="H204" i="1" s="1"/>
  <c r="G212" i="1"/>
  <c r="G220" i="1"/>
  <c r="H220" i="1" s="1"/>
  <c r="G228" i="1"/>
  <c r="H228" i="1" s="1"/>
  <c r="G236" i="1"/>
  <c r="H236" i="1" s="1"/>
  <c r="G244" i="1"/>
  <c r="H244" i="1" s="1"/>
  <c r="G252" i="1"/>
  <c r="H252" i="1" s="1"/>
  <c r="G260" i="1"/>
  <c r="H260" i="1" s="1"/>
  <c r="G268" i="1"/>
  <c r="H268" i="1" s="1"/>
  <c r="G276" i="1"/>
  <c r="H276" i="1" s="1"/>
  <c r="G284" i="1"/>
  <c r="H284" i="1" s="1"/>
  <c r="G292" i="1"/>
  <c r="H292" i="1" s="1"/>
  <c r="G300" i="1"/>
  <c r="H300" i="1" s="1"/>
  <c r="G308" i="1"/>
  <c r="H308" i="1" s="1"/>
  <c r="G316" i="1"/>
  <c r="H316" i="1" s="1"/>
  <c r="G324" i="1"/>
  <c r="H324" i="1" s="1"/>
  <c r="G332" i="1"/>
  <c r="H332" i="1" s="1"/>
  <c r="G340" i="1"/>
  <c r="H340" i="1" s="1"/>
  <c r="G348" i="1"/>
  <c r="H348" i="1" s="1"/>
  <c r="G356" i="1"/>
  <c r="H356" i="1" s="1"/>
  <c r="G364" i="1"/>
  <c r="H364" i="1" s="1"/>
  <c r="G372" i="1"/>
  <c r="G384" i="1"/>
  <c r="H384" i="1" s="1"/>
  <c r="G400" i="1"/>
  <c r="H400" i="1" s="1"/>
  <c r="G416" i="1"/>
  <c r="H416" i="1" s="1"/>
  <c r="G432" i="1"/>
  <c r="H432" i="1" s="1"/>
  <c r="G448" i="1"/>
  <c r="H448" i="1" s="1"/>
  <c r="G464" i="1"/>
  <c r="H464" i="1" s="1"/>
  <c r="G480" i="1"/>
  <c r="H480" i="1" s="1"/>
  <c r="G496" i="1"/>
  <c r="H496" i="1" s="1"/>
  <c r="G512" i="1"/>
  <c r="H512" i="1" s="1"/>
  <c r="G528" i="1"/>
  <c r="H528" i="1" s="1"/>
  <c r="G544" i="1"/>
  <c r="H544" i="1" s="1"/>
  <c r="G573" i="1"/>
  <c r="H573" i="1" s="1"/>
  <c r="G605" i="1"/>
  <c r="H605" i="1" s="1"/>
  <c r="G637" i="1"/>
  <c r="H637" i="1" s="1"/>
  <c r="G669" i="1"/>
  <c r="H669" i="1" s="1"/>
  <c r="G701" i="1"/>
  <c r="H701" i="1" s="1"/>
  <c r="G733" i="1"/>
  <c r="H733" i="1" s="1"/>
  <c r="G765" i="1"/>
  <c r="H765" i="1" s="1"/>
  <c r="G797" i="1"/>
  <c r="H797" i="1" s="1"/>
  <c r="G829" i="1"/>
  <c r="H829" i="1" s="1"/>
  <c r="G861" i="1"/>
  <c r="H861" i="1" s="1"/>
  <c r="G789" i="1"/>
  <c r="H789" i="1" s="1"/>
  <c r="G853" i="1"/>
  <c r="H853" i="1" s="1"/>
  <c r="G8" i="1"/>
  <c r="H8" i="1" s="1"/>
  <c r="G16" i="1"/>
  <c r="H16" i="1" s="1"/>
  <c r="G24" i="1"/>
  <c r="H24" i="1" s="1"/>
  <c r="G32" i="1"/>
  <c r="H32" i="1" s="1"/>
  <c r="G40" i="1"/>
  <c r="H40" i="1" s="1"/>
  <c r="G48" i="1"/>
  <c r="H48" i="1" s="1"/>
  <c r="G56" i="1"/>
  <c r="H56" i="1" s="1"/>
  <c r="G64" i="1"/>
  <c r="H64" i="1" s="1"/>
  <c r="G5" i="1"/>
  <c r="H5" i="1" s="1"/>
  <c r="G9" i="1"/>
  <c r="H9" i="1" s="1"/>
  <c r="G13" i="1"/>
  <c r="H13" i="1" s="1"/>
  <c r="G17" i="1"/>
  <c r="H17" i="1" s="1"/>
  <c r="G21" i="1"/>
  <c r="H21" i="1" s="1"/>
  <c r="G25" i="1"/>
  <c r="H25" i="1" s="1"/>
  <c r="G29" i="1"/>
  <c r="H29" i="1" s="1"/>
  <c r="G33" i="1"/>
  <c r="H33" i="1" s="1"/>
  <c r="G37" i="1"/>
  <c r="H37" i="1" s="1"/>
  <c r="G41" i="1"/>
  <c r="H41" i="1" s="1"/>
  <c r="G45" i="1"/>
  <c r="H45" i="1" s="1"/>
  <c r="G49" i="1"/>
  <c r="H49" i="1" s="1"/>
  <c r="G53" i="1"/>
  <c r="H53" i="1" s="1"/>
  <c r="G57" i="1"/>
  <c r="H57" i="1" s="1"/>
  <c r="G61" i="1"/>
  <c r="H61" i="1" s="1"/>
  <c r="G65" i="1"/>
  <c r="H65" i="1" s="1"/>
  <c r="G69" i="1"/>
  <c r="H69" i="1" s="1"/>
  <c r="G73" i="1"/>
  <c r="H73" i="1" s="1"/>
  <c r="G77" i="1"/>
  <c r="H77" i="1" s="1"/>
  <c r="G81" i="1"/>
  <c r="H81" i="1" s="1"/>
  <c r="G85" i="1"/>
  <c r="H85" i="1" s="1"/>
  <c r="G89" i="1"/>
  <c r="H89" i="1" s="1"/>
  <c r="G93" i="1"/>
  <c r="H93" i="1" s="1"/>
  <c r="G97" i="1"/>
  <c r="H97" i="1" s="1"/>
  <c r="G101" i="1"/>
  <c r="H101" i="1" s="1"/>
  <c r="G105" i="1"/>
  <c r="H105" i="1" s="1"/>
  <c r="G109" i="1"/>
  <c r="H109" i="1" s="1"/>
  <c r="G113" i="1"/>
  <c r="H113" i="1" s="1"/>
  <c r="G117" i="1"/>
  <c r="H117" i="1" s="1"/>
  <c r="G121" i="1"/>
  <c r="H121" i="1" s="1"/>
  <c r="G125" i="1"/>
  <c r="H125" i="1" s="1"/>
  <c r="G129" i="1"/>
  <c r="H129" i="1" s="1"/>
  <c r="G133" i="1"/>
  <c r="H133" i="1" s="1"/>
  <c r="G137" i="1"/>
  <c r="H137" i="1" s="1"/>
  <c r="G141" i="1"/>
  <c r="H141" i="1" s="1"/>
  <c r="G145" i="1"/>
  <c r="H145" i="1" s="1"/>
  <c r="G149" i="1"/>
  <c r="H149" i="1" s="1"/>
  <c r="G153" i="1"/>
  <c r="H153" i="1" s="1"/>
  <c r="G157" i="1"/>
  <c r="H157" i="1" s="1"/>
  <c r="G161" i="1"/>
  <c r="H161" i="1" s="1"/>
  <c r="G165" i="1"/>
  <c r="H165" i="1" s="1"/>
  <c r="G169" i="1"/>
  <c r="H169" i="1" s="1"/>
  <c r="G173" i="1"/>
  <c r="H173" i="1" s="1"/>
  <c r="G177" i="1"/>
  <c r="H177" i="1" s="1"/>
  <c r="G181" i="1"/>
  <c r="H181" i="1" s="1"/>
  <c r="G185" i="1"/>
  <c r="H185" i="1" s="1"/>
  <c r="G189" i="1"/>
  <c r="H189" i="1" s="1"/>
  <c r="G193" i="1"/>
  <c r="H193" i="1" s="1"/>
  <c r="G197" i="1"/>
  <c r="G201" i="1"/>
  <c r="H201" i="1" s="1"/>
  <c r="G206" i="1"/>
  <c r="H206" i="1" s="1"/>
  <c r="G214" i="1"/>
  <c r="H214" i="1" s="1"/>
  <c r="G222" i="1"/>
  <c r="H222" i="1" s="1"/>
  <c r="G230" i="1"/>
  <c r="H230" i="1" s="1"/>
  <c r="G238" i="1"/>
  <c r="H238" i="1" s="1"/>
  <c r="G246" i="1"/>
  <c r="H246" i="1" s="1"/>
  <c r="G254" i="1"/>
  <c r="H254" i="1" s="1"/>
  <c r="G262" i="1"/>
  <c r="H262" i="1" s="1"/>
  <c r="G270" i="1"/>
  <c r="H270" i="1" s="1"/>
  <c r="G278" i="1"/>
  <c r="H278" i="1" s="1"/>
  <c r="G286" i="1"/>
  <c r="H286" i="1" s="1"/>
  <c r="G294" i="1"/>
  <c r="H294" i="1" s="1"/>
  <c r="G302" i="1"/>
  <c r="H302" i="1" s="1"/>
  <c r="G310" i="1"/>
  <c r="H310" i="1" s="1"/>
  <c r="G318" i="1"/>
  <c r="H318" i="1" s="1"/>
  <c r="G326" i="1"/>
  <c r="H326" i="1" s="1"/>
  <c r="G334" i="1"/>
  <c r="H334" i="1" s="1"/>
  <c r="G342" i="1"/>
  <c r="H342" i="1" s="1"/>
  <c r="G350" i="1"/>
  <c r="H350" i="1" s="1"/>
  <c r="G358" i="1"/>
  <c r="H358" i="1" s="1"/>
  <c r="G366" i="1"/>
  <c r="H366" i="1" s="1"/>
  <c r="G374" i="1"/>
  <c r="H374" i="1" s="1"/>
  <c r="G388" i="1"/>
  <c r="H388" i="1" s="1"/>
  <c r="G404" i="1"/>
  <c r="H404" i="1" s="1"/>
  <c r="G420" i="1"/>
  <c r="H420" i="1" s="1"/>
  <c r="G436" i="1"/>
  <c r="H436" i="1" s="1"/>
  <c r="G452" i="1"/>
  <c r="H452" i="1" s="1"/>
  <c r="G468" i="1"/>
  <c r="H468" i="1" s="1"/>
  <c r="G484" i="1"/>
  <c r="H484" i="1" s="1"/>
  <c r="G500" i="1"/>
  <c r="H500" i="1" s="1"/>
  <c r="G516" i="1"/>
  <c r="H516" i="1" s="1"/>
  <c r="G532" i="1"/>
  <c r="H532" i="1" s="1"/>
  <c r="G549" i="1"/>
  <c r="H549" i="1" s="1"/>
  <c r="G581" i="1"/>
  <c r="H581" i="1" s="1"/>
  <c r="G613" i="1"/>
  <c r="H613" i="1" s="1"/>
  <c r="G645" i="1"/>
  <c r="H645" i="1" s="1"/>
  <c r="G677" i="1"/>
  <c r="H677" i="1" s="1"/>
  <c r="G709" i="1"/>
  <c r="H709" i="1" s="1"/>
  <c r="G741" i="1"/>
  <c r="H741" i="1" s="1"/>
  <c r="G773" i="1"/>
  <c r="H773" i="1" s="1"/>
  <c r="G805" i="1"/>
  <c r="H805" i="1" s="1"/>
  <c r="G837" i="1"/>
  <c r="H837" i="1" s="1"/>
  <c r="G884" i="1"/>
  <c r="H884" i="1" s="1"/>
  <c r="G880" i="1"/>
  <c r="H880" i="1" s="1"/>
  <c r="G876" i="1"/>
  <c r="H876" i="1" s="1"/>
  <c r="G872" i="1"/>
  <c r="H872" i="1" s="1"/>
  <c r="G868" i="1"/>
  <c r="H868" i="1" s="1"/>
  <c r="G864" i="1"/>
  <c r="H864" i="1" s="1"/>
  <c r="G860" i="1"/>
  <c r="H860" i="1" s="1"/>
  <c r="G856" i="1"/>
  <c r="H856" i="1" s="1"/>
  <c r="G852" i="1"/>
  <c r="H852" i="1" s="1"/>
  <c r="G848" i="1"/>
  <c r="H848" i="1" s="1"/>
  <c r="G844" i="1"/>
  <c r="H844" i="1" s="1"/>
  <c r="G840" i="1"/>
  <c r="H840" i="1" s="1"/>
  <c r="G836" i="1"/>
  <c r="H836" i="1" s="1"/>
  <c r="G832" i="1"/>
  <c r="H832" i="1" s="1"/>
  <c r="G828" i="1"/>
  <c r="H828" i="1" s="1"/>
  <c r="G824" i="1"/>
  <c r="H824" i="1" s="1"/>
  <c r="G820" i="1"/>
  <c r="H820" i="1" s="1"/>
  <c r="G816" i="1"/>
  <c r="H816" i="1" s="1"/>
  <c r="G812" i="1"/>
  <c r="H812" i="1" s="1"/>
  <c r="G808" i="1"/>
  <c r="H808" i="1" s="1"/>
  <c r="G804" i="1"/>
  <c r="H804" i="1" s="1"/>
  <c r="G800" i="1"/>
  <c r="H800" i="1" s="1"/>
  <c r="G796" i="1"/>
  <c r="H796" i="1" s="1"/>
  <c r="G792" i="1"/>
  <c r="H792" i="1" s="1"/>
  <c r="G788" i="1"/>
  <c r="H788" i="1" s="1"/>
  <c r="G784" i="1"/>
  <c r="H784" i="1" s="1"/>
  <c r="G780" i="1"/>
  <c r="H780" i="1" s="1"/>
  <c r="G776" i="1"/>
  <c r="H776" i="1" s="1"/>
  <c r="G772" i="1"/>
  <c r="H772" i="1" s="1"/>
  <c r="G768" i="1"/>
  <c r="H768" i="1" s="1"/>
  <c r="G764" i="1"/>
  <c r="H764" i="1" s="1"/>
  <c r="G760" i="1"/>
  <c r="H760" i="1" s="1"/>
  <c r="G756" i="1"/>
  <c r="H756" i="1" s="1"/>
  <c r="G752" i="1"/>
  <c r="H752" i="1" s="1"/>
  <c r="G748" i="1"/>
  <c r="H748" i="1" s="1"/>
  <c r="G744" i="1"/>
  <c r="H744" i="1" s="1"/>
  <c r="G740" i="1"/>
  <c r="H740" i="1" s="1"/>
  <c r="G736" i="1"/>
  <c r="H736" i="1" s="1"/>
  <c r="G732" i="1"/>
  <c r="H732" i="1" s="1"/>
  <c r="G728" i="1"/>
  <c r="H728" i="1" s="1"/>
  <c r="G724" i="1"/>
  <c r="H724" i="1" s="1"/>
  <c r="G720" i="1"/>
  <c r="H720" i="1" s="1"/>
  <c r="G716" i="1"/>
  <c r="H716" i="1" s="1"/>
  <c r="G712" i="1"/>
  <c r="H712" i="1" s="1"/>
  <c r="G708" i="1"/>
  <c r="H708" i="1" s="1"/>
  <c r="G704" i="1"/>
  <c r="H704" i="1" s="1"/>
  <c r="G700" i="1"/>
  <c r="H700" i="1" s="1"/>
  <c r="G696" i="1"/>
  <c r="H696" i="1" s="1"/>
  <c r="G692" i="1"/>
  <c r="H692" i="1" s="1"/>
  <c r="G688" i="1"/>
  <c r="H688" i="1" s="1"/>
  <c r="G684" i="1"/>
  <c r="H684" i="1" s="1"/>
  <c r="G680" i="1"/>
  <c r="H680" i="1" s="1"/>
  <c r="G676" i="1"/>
  <c r="H676" i="1" s="1"/>
  <c r="G672" i="1"/>
  <c r="H672" i="1" s="1"/>
  <c r="G668" i="1"/>
  <c r="H668" i="1" s="1"/>
  <c r="G664" i="1"/>
  <c r="H664" i="1" s="1"/>
  <c r="G660" i="1"/>
  <c r="H660" i="1" s="1"/>
  <c r="G656" i="1"/>
  <c r="H656" i="1" s="1"/>
  <c r="G652" i="1"/>
  <c r="H652" i="1" s="1"/>
  <c r="G648" i="1"/>
  <c r="H648" i="1" s="1"/>
  <c r="G644" i="1"/>
  <c r="H644" i="1" s="1"/>
  <c r="G640" i="1"/>
  <c r="H640" i="1" s="1"/>
  <c r="G636" i="1"/>
  <c r="H636" i="1" s="1"/>
  <c r="G632" i="1"/>
  <c r="H632" i="1" s="1"/>
  <c r="G628" i="1"/>
  <c r="H628" i="1" s="1"/>
  <c r="G624" i="1"/>
  <c r="H624" i="1" s="1"/>
  <c r="G620" i="1"/>
  <c r="H620" i="1" s="1"/>
  <c r="G616" i="1"/>
  <c r="H616" i="1" s="1"/>
  <c r="G612" i="1"/>
  <c r="H612" i="1" s="1"/>
  <c r="G608" i="1"/>
  <c r="H608" i="1" s="1"/>
  <c r="G604" i="1"/>
  <c r="H604" i="1" s="1"/>
  <c r="G600" i="1"/>
  <c r="H600" i="1" s="1"/>
  <c r="G596" i="1"/>
  <c r="H596" i="1" s="1"/>
  <c r="G592" i="1"/>
  <c r="H592" i="1" s="1"/>
  <c r="G588" i="1"/>
  <c r="H588" i="1" s="1"/>
  <c r="G584" i="1"/>
  <c r="H584" i="1" s="1"/>
  <c r="G580" i="1"/>
  <c r="H580" i="1" s="1"/>
  <c r="G576" i="1"/>
  <c r="H576" i="1" s="1"/>
  <c r="G572" i="1"/>
  <c r="H572" i="1" s="1"/>
  <c r="G568" i="1"/>
  <c r="H568" i="1" s="1"/>
  <c r="G564" i="1"/>
  <c r="H564" i="1" s="1"/>
  <c r="G560" i="1"/>
  <c r="H560" i="1" s="1"/>
  <c r="G556" i="1"/>
  <c r="H556" i="1" s="1"/>
  <c r="G552" i="1"/>
  <c r="H552" i="1" s="1"/>
  <c r="G883" i="1"/>
  <c r="H883" i="1" s="1"/>
  <c r="G879" i="1"/>
  <c r="H879" i="1" s="1"/>
  <c r="G875" i="1"/>
  <c r="H875" i="1" s="1"/>
  <c r="G871" i="1"/>
  <c r="H871" i="1" s="1"/>
  <c r="G867" i="1"/>
  <c r="H867" i="1" s="1"/>
  <c r="G863" i="1"/>
  <c r="H863" i="1" s="1"/>
  <c r="G859" i="1"/>
  <c r="H859" i="1" s="1"/>
  <c r="G855" i="1"/>
  <c r="H855" i="1" s="1"/>
  <c r="G851" i="1"/>
  <c r="H851" i="1" s="1"/>
  <c r="G847" i="1"/>
  <c r="H847" i="1" s="1"/>
  <c r="G843" i="1"/>
  <c r="H843" i="1" s="1"/>
  <c r="G839" i="1"/>
  <c r="H839" i="1" s="1"/>
  <c r="G835" i="1"/>
  <c r="H835" i="1" s="1"/>
  <c r="G831" i="1"/>
  <c r="H831" i="1" s="1"/>
  <c r="G827" i="1"/>
  <c r="H827" i="1" s="1"/>
  <c r="G823" i="1"/>
  <c r="H823" i="1" s="1"/>
  <c r="G819" i="1"/>
  <c r="H819" i="1" s="1"/>
  <c r="G815" i="1"/>
  <c r="H815" i="1" s="1"/>
  <c r="G811" i="1"/>
  <c r="H811" i="1" s="1"/>
  <c r="G807" i="1"/>
  <c r="H807" i="1" s="1"/>
  <c r="G803" i="1"/>
  <c r="H803" i="1" s="1"/>
  <c r="G799" i="1"/>
  <c r="H799" i="1" s="1"/>
  <c r="G795" i="1"/>
  <c r="H795" i="1" s="1"/>
  <c r="G791" i="1"/>
  <c r="H791" i="1" s="1"/>
  <c r="G787" i="1"/>
  <c r="H787" i="1" s="1"/>
  <c r="G783" i="1"/>
  <c r="H783" i="1" s="1"/>
  <c r="G779" i="1"/>
  <c r="H779" i="1" s="1"/>
  <c r="G775" i="1"/>
  <c r="H775" i="1" s="1"/>
  <c r="G771" i="1"/>
  <c r="H771" i="1" s="1"/>
  <c r="G767" i="1"/>
  <c r="H767" i="1" s="1"/>
  <c r="G763" i="1"/>
  <c r="H763" i="1" s="1"/>
  <c r="G759" i="1"/>
  <c r="H759" i="1" s="1"/>
  <c r="G755" i="1"/>
  <c r="H755" i="1" s="1"/>
  <c r="G751" i="1"/>
  <c r="H751" i="1" s="1"/>
  <c r="G747" i="1"/>
  <c r="H747" i="1" s="1"/>
  <c r="G743" i="1"/>
  <c r="H743" i="1" s="1"/>
  <c r="G739" i="1"/>
  <c r="H739" i="1" s="1"/>
  <c r="G735" i="1"/>
  <c r="H735" i="1" s="1"/>
  <c r="G731" i="1"/>
  <c r="H731" i="1" s="1"/>
  <c r="G727" i="1"/>
  <c r="H727" i="1" s="1"/>
  <c r="G723" i="1"/>
  <c r="H723" i="1" s="1"/>
  <c r="G719" i="1"/>
  <c r="H719" i="1" s="1"/>
  <c r="G715" i="1"/>
  <c r="H715" i="1" s="1"/>
  <c r="G711" i="1"/>
  <c r="H711" i="1" s="1"/>
  <c r="G707" i="1"/>
  <c r="H707" i="1" s="1"/>
  <c r="G703" i="1"/>
  <c r="H703" i="1" s="1"/>
  <c r="G699" i="1"/>
  <c r="H699" i="1" s="1"/>
  <c r="G695" i="1"/>
  <c r="H695" i="1" s="1"/>
  <c r="G691" i="1"/>
  <c r="H691" i="1" s="1"/>
  <c r="G687" i="1"/>
  <c r="H687" i="1" s="1"/>
  <c r="G683" i="1"/>
  <c r="H683" i="1" s="1"/>
  <c r="G679" i="1"/>
  <c r="H679" i="1" s="1"/>
  <c r="G675" i="1"/>
  <c r="H675" i="1" s="1"/>
  <c r="G671" i="1"/>
  <c r="H671" i="1" s="1"/>
  <c r="G667" i="1"/>
  <c r="H667" i="1" s="1"/>
  <c r="G663" i="1"/>
  <c r="H663" i="1" s="1"/>
  <c r="G659" i="1"/>
  <c r="H659" i="1" s="1"/>
  <c r="G655" i="1"/>
  <c r="H655" i="1" s="1"/>
  <c r="G651" i="1"/>
  <c r="H651" i="1" s="1"/>
  <c r="G647" i="1"/>
  <c r="H647" i="1" s="1"/>
  <c r="G643" i="1"/>
  <c r="H643" i="1" s="1"/>
  <c r="G639" i="1"/>
  <c r="H639" i="1" s="1"/>
  <c r="G635" i="1"/>
  <c r="H635" i="1" s="1"/>
  <c r="G631" i="1"/>
  <c r="H631" i="1" s="1"/>
  <c r="G627" i="1"/>
  <c r="H627" i="1" s="1"/>
  <c r="G623" i="1"/>
  <c r="H623" i="1" s="1"/>
  <c r="G619" i="1"/>
  <c r="H619" i="1" s="1"/>
  <c r="G615" i="1"/>
  <c r="H615" i="1" s="1"/>
  <c r="G611" i="1"/>
  <c r="H611" i="1" s="1"/>
  <c r="G607" i="1"/>
  <c r="H607" i="1" s="1"/>
  <c r="G603" i="1"/>
  <c r="H603" i="1" s="1"/>
  <c r="G599" i="1"/>
  <c r="H599" i="1" s="1"/>
  <c r="G595" i="1"/>
  <c r="H595" i="1" s="1"/>
  <c r="G591" i="1"/>
  <c r="H591" i="1" s="1"/>
  <c r="G587" i="1"/>
  <c r="H587" i="1" s="1"/>
  <c r="G583" i="1"/>
  <c r="H583" i="1" s="1"/>
  <c r="G579" i="1"/>
  <c r="H579" i="1" s="1"/>
  <c r="G575" i="1"/>
  <c r="H575" i="1" s="1"/>
  <c r="G571" i="1"/>
  <c r="H571" i="1" s="1"/>
  <c r="G567" i="1"/>
  <c r="H567" i="1" s="1"/>
  <c r="G563" i="1"/>
  <c r="H563" i="1" s="1"/>
  <c r="G559" i="1"/>
  <c r="H559" i="1" s="1"/>
  <c r="G555" i="1"/>
  <c r="H555" i="1" s="1"/>
  <c r="G551" i="1"/>
  <c r="H551" i="1" s="1"/>
  <c r="G547" i="1"/>
  <c r="H547" i="1" s="1"/>
  <c r="G882" i="1"/>
  <c r="H882" i="1" s="1"/>
  <c r="G874" i="1"/>
  <c r="H874" i="1" s="1"/>
  <c r="G866" i="1"/>
  <c r="H866" i="1" s="1"/>
  <c r="G858" i="1"/>
  <c r="H858" i="1" s="1"/>
  <c r="G850" i="1"/>
  <c r="H850" i="1" s="1"/>
  <c r="G842" i="1"/>
  <c r="H842" i="1" s="1"/>
  <c r="G834" i="1"/>
  <c r="H834" i="1" s="1"/>
  <c r="G826" i="1"/>
  <c r="H826" i="1" s="1"/>
  <c r="G818" i="1"/>
  <c r="H818" i="1" s="1"/>
  <c r="G810" i="1"/>
  <c r="H810" i="1" s="1"/>
  <c r="G802" i="1"/>
  <c r="H802" i="1" s="1"/>
  <c r="G794" i="1"/>
  <c r="H794" i="1" s="1"/>
  <c r="G786" i="1"/>
  <c r="H786" i="1" s="1"/>
  <c r="G778" i="1"/>
  <c r="H778" i="1" s="1"/>
  <c r="G770" i="1"/>
  <c r="H770" i="1" s="1"/>
  <c r="G762" i="1"/>
  <c r="H762" i="1" s="1"/>
  <c r="G754" i="1"/>
  <c r="H754" i="1" s="1"/>
  <c r="G746" i="1"/>
  <c r="H746" i="1" s="1"/>
  <c r="G738" i="1"/>
  <c r="H738" i="1" s="1"/>
  <c r="G730" i="1"/>
  <c r="H730" i="1" s="1"/>
  <c r="G722" i="1"/>
  <c r="H722" i="1" s="1"/>
  <c r="G714" i="1"/>
  <c r="H714" i="1" s="1"/>
  <c r="G706" i="1"/>
  <c r="H706" i="1" s="1"/>
  <c r="G698" i="1"/>
  <c r="H698" i="1" s="1"/>
  <c r="G690" i="1"/>
  <c r="H690" i="1" s="1"/>
  <c r="G682" i="1"/>
  <c r="H682" i="1" s="1"/>
  <c r="G674" i="1"/>
  <c r="H674" i="1" s="1"/>
  <c r="G666" i="1"/>
  <c r="H666" i="1" s="1"/>
  <c r="G658" i="1"/>
  <c r="H658" i="1" s="1"/>
  <c r="G650" i="1"/>
  <c r="H650" i="1" s="1"/>
  <c r="G642" i="1"/>
  <c r="H642" i="1" s="1"/>
  <c r="G634" i="1"/>
  <c r="H634" i="1" s="1"/>
  <c r="G626" i="1"/>
  <c r="H626" i="1" s="1"/>
  <c r="G618" i="1"/>
  <c r="H618" i="1" s="1"/>
  <c r="G610" i="1"/>
  <c r="H610" i="1" s="1"/>
  <c r="G602" i="1"/>
  <c r="H602" i="1" s="1"/>
  <c r="G594" i="1"/>
  <c r="H594" i="1" s="1"/>
  <c r="G586" i="1"/>
  <c r="H586" i="1" s="1"/>
  <c r="G578" i="1"/>
  <c r="H578" i="1" s="1"/>
  <c r="G570" i="1"/>
  <c r="H570" i="1" s="1"/>
  <c r="G562" i="1"/>
  <c r="H562" i="1" s="1"/>
  <c r="G554" i="1"/>
  <c r="H554" i="1" s="1"/>
  <c r="G548" i="1"/>
  <c r="H548" i="1" s="1"/>
  <c r="G543" i="1"/>
  <c r="H543" i="1" s="1"/>
  <c r="G539" i="1"/>
  <c r="H539" i="1" s="1"/>
  <c r="G535" i="1"/>
  <c r="H535" i="1" s="1"/>
  <c r="G531" i="1"/>
  <c r="H531" i="1" s="1"/>
  <c r="G527" i="1"/>
  <c r="H527" i="1" s="1"/>
  <c r="G523" i="1"/>
  <c r="H523" i="1" s="1"/>
  <c r="G519" i="1"/>
  <c r="H519" i="1" s="1"/>
  <c r="G515" i="1"/>
  <c r="H515" i="1" s="1"/>
  <c r="G511" i="1"/>
  <c r="H511" i="1" s="1"/>
  <c r="G507" i="1"/>
  <c r="H507" i="1" s="1"/>
  <c r="G503" i="1"/>
  <c r="H503" i="1" s="1"/>
  <c r="G499" i="1"/>
  <c r="H499" i="1" s="1"/>
  <c r="G495" i="1"/>
  <c r="H495" i="1" s="1"/>
  <c r="G491" i="1"/>
  <c r="H491" i="1" s="1"/>
  <c r="G487" i="1"/>
  <c r="H487" i="1" s="1"/>
  <c r="G483" i="1"/>
  <c r="H483" i="1" s="1"/>
  <c r="G479" i="1"/>
  <c r="H479" i="1" s="1"/>
  <c r="G475" i="1"/>
  <c r="H475" i="1" s="1"/>
  <c r="G471" i="1"/>
  <c r="H471" i="1" s="1"/>
  <c r="G467" i="1"/>
  <c r="H467" i="1" s="1"/>
  <c r="G463" i="1"/>
  <c r="H463" i="1" s="1"/>
  <c r="G459" i="1"/>
  <c r="H459" i="1" s="1"/>
  <c r="G455" i="1"/>
  <c r="H455" i="1" s="1"/>
  <c r="G451" i="1"/>
  <c r="H451" i="1" s="1"/>
  <c r="G447" i="1"/>
  <c r="H447" i="1" s="1"/>
  <c r="G443" i="1"/>
  <c r="H443" i="1" s="1"/>
  <c r="G439" i="1"/>
  <c r="H439" i="1" s="1"/>
  <c r="G435" i="1"/>
  <c r="H435" i="1" s="1"/>
  <c r="G431" i="1"/>
  <c r="H431" i="1" s="1"/>
  <c r="G427" i="1"/>
  <c r="H427" i="1" s="1"/>
  <c r="G423" i="1"/>
  <c r="H423" i="1" s="1"/>
  <c r="G419" i="1"/>
  <c r="H419" i="1" s="1"/>
  <c r="G415" i="1"/>
  <c r="H415" i="1" s="1"/>
  <c r="G411" i="1"/>
  <c r="H411" i="1" s="1"/>
  <c r="G407" i="1"/>
  <c r="H407" i="1" s="1"/>
  <c r="G403" i="1"/>
  <c r="H403" i="1" s="1"/>
  <c r="G399" i="1"/>
  <c r="H399" i="1" s="1"/>
  <c r="G395" i="1"/>
  <c r="H395" i="1" s="1"/>
  <c r="G391" i="1"/>
  <c r="H391" i="1" s="1"/>
  <c r="G387" i="1"/>
  <c r="H387" i="1" s="1"/>
  <c r="G383" i="1"/>
  <c r="H383" i="1" s="1"/>
  <c r="G379" i="1"/>
  <c r="H379" i="1" s="1"/>
  <c r="G878" i="1"/>
  <c r="H878" i="1" s="1"/>
  <c r="G870" i="1"/>
  <c r="H870" i="1" s="1"/>
  <c r="G862" i="1"/>
  <c r="H862" i="1" s="1"/>
  <c r="G854" i="1"/>
  <c r="H854" i="1" s="1"/>
  <c r="G846" i="1"/>
  <c r="H846" i="1" s="1"/>
  <c r="G838" i="1"/>
  <c r="H838" i="1" s="1"/>
  <c r="G830" i="1"/>
  <c r="H830" i="1" s="1"/>
  <c r="G822" i="1"/>
  <c r="H822" i="1" s="1"/>
  <c r="G814" i="1"/>
  <c r="H814" i="1" s="1"/>
  <c r="G806" i="1"/>
  <c r="H806" i="1" s="1"/>
  <c r="G798" i="1"/>
  <c r="H798" i="1" s="1"/>
  <c r="G790" i="1"/>
  <c r="H790" i="1" s="1"/>
  <c r="G782" i="1"/>
  <c r="H782" i="1" s="1"/>
  <c r="G774" i="1"/>
  <c r="H774" i="1" s="1"/>
  <c r="G766" i="1"/>
  <c r="H766" i="1" s="1"/>
  <c r="G758" i="1"/>
  <c r="H758" i="1" s="1"/>
  <c r="G750" i="1"/>
  <c r="H750" i="1" s="1"/>
  <c r="G742" i="1"/>
  <c r="H742" i="1" s="1"/>
  <c r="G734" i="1"/>
  <c r="H734" i="1" s="1"/>
  <c r="G726" i="1"/>
  <c r="H726" i="1" s="1"/>
  <c r="G718" i="1"/>
  <c r="H718" i="1" s="1"/>
  <c r="G710" i="1"/>
  <c r="H710" i="1" s="1"/>
  <c r="G702" i="1"/>
  <c r="H702" i="1" s="1"/>
  <c r="G694" i="1"/>
  <c r="H694" i="1" s="1"/>
  <c r="G686" i="1"/>
  <c r="H686" i="1" s="1"/>
  <c r="G678" i="1"/>
  <c r="H678" i="1" s="1"/>
  <c r="G670" i="1"/>
  <c r="H670" i="1" s="1"/>
  <c r="G662" i="1"/>
  <c r="H662" i="1" s="1"/>
  <c r="G654" i="1"/>
  <c r="H654" i="1" s="1"/>
  <c r="G646" i="1"/>
  <c r="H646" i="1" s="1"/>
  <c r="G638" i="1"/>
  <c r="H638" i="1" s="1"/>
  <c r="G630" i="1"/>
  <c r="H630" i="1" s="1"/>
  <c r="G622" i="1"/>
  <c r="H622" i="1" s="1"/>
  <c r="G614" i="1"/>
  <c r="H614" i="1" s="1"/>
  <c r="G606" i="1"/>
  <c r="H606" i="1" s="1"/>
  <c r="G598" i="1"/>
  <c r="H598" i="1" s="1"/>
  <c r="G590" i="1"/>
  <c r="H590" i="1" s="1"/>
  <c r="G582" i="1"/>
  <c r="H582" i="1" s="1"/>
  <c r="G574" i="1"/>
  <c r="H574" i="1" s="1"/>
  <c r="G566" i="1"/>
  <c r="H566" i="1" s="1"/>
  <c r="G558" i="1"/>
  <c r="H558" i="1" s="1"/>
  <c r="G550" i="1"/>
  <c r="H550" i="1" s="1"/>
  <c r="G545" i="1"/>
  <c r="H545" i="1" s="1"/>
  <c r="G541" i="1"/>
  <c r="H541" i="1" s="1"/>
  <c r="G537" i="1"/>
  <c r="H537" i="1" s="1"/>
  <c r="G533" i="1"/>
  <c r="H533" i="1" s="1"/>
  <c r="G529" i="1"/>
  <c r="H529" i="1" s="1"/>
  <c r="G525" i="1"/>
  <c r="H525" i="1" s="1"/>
  <c r="G521" i="1"/>
  <c r="H521" i="1" s="1"/>
  <c r="G517" i="1"/>
  <c r="H517" i="1" s="1"/>
  <c r="G513" i="1"/>
  <c r="H513" i="1" s="1"/>
  <c r="G509" i="1"/>
  <c r="H509" i="1" s="1"/>
  <c r="G505" i="1"/>
  <c r="H505" i="1" s="1"/>
  <c r="G501" i="1"/>
  <c r="H501" i="1" s="1"/>
  <c r="G497" i="1"/>
  <c r="H497" i="1" s="1"/>
  <c r="G493" i="1"/>
  <c r="H493" i="1" s="1"/>
  <c r="G489" i="1"/>
  <c r="H489" i="1" s="1"/>
  <c r="G485" i="1"/>
  <c r="H485" i="1" s="1"/>
  <c r="G481" i="1"/>
  <c r="H481" i="1" s="1"/>
  <c r="G477" i="1"/>
  <c r="H477" i="1" s="1"/>
  <c r="G473" i="1"/>
  <c r="H473" i="1" s="1"/>
  <c r="G469" i="1"/>
  <c r="H469" i="1" s="1"/>
  <c r="G465" i="1"/>
  <c r="H465" i="1" s="1"/>
  <c r="G461" i="1"/>
  <c r="H461" i="1" s="1"/>
  <c r="G457" i="1"/>
  <c r="H457" i="1" s="1"/>
  <c r="G453" i="1"/>
  <c r="H453" i="1" s="1"/>
  <c r="G449" i="1"/>
  <c r="H449" i="1" s="1"/>
  <c r="G445" i="1"/>
  <c r="H445" i="1" s="1"/>
  <c r="G441" i="1"/>
  <c r="H441" i="1" s="1"/>
  <c r="G437" i="1"/>
  <c r="H437" i="1" s="1"/>
  <c r="G433" i="1"/>
  <c r="H433" i="1" s="1"/>
  <c r="G429" i="1"/>
  <c r="H429" i="1" s="1"/>
  <c r="G425" i="1"/>
  <c r="H425" i="1" s="1"/>
  <c r="G421" i="1"/>
  <c r="H421" i="1" s="1"/>
  <c r="G417" i="1"/>
  <c r="H417" i="1" s="1"/>
  <c r="G413" i="1"/>
  <c r="H413" i="1" s="1"/>
  <c r="G409" i="1"/>
  <c r="H409" i="1" s="1"/>
  <c r="G405" i="1"/>
  <c r="H405" i="1" s="1"/>
  <c r="G401" i="1"/>
  <c r="H401" i="1" s="1"/>
  <c r="G397" i="1"/>
  <c r="H397" i="1" s="1"/>
  <c r="G393" i="1"/>
  <c r="H393" i="1" s="1"/>
  <c r="G389" i="1"/>
  <c r="H389" i="1" s="1"/>
  <c r="G385" i="1"/>
  <c r="H385" i="1" s="1"/>
  <c r="G381" i="1"/>
  <c r="H381" i="1" s="1"/>
  <c r="G377" i="1"/>
  <c r="H377" i="1" s="1"/>
  <c r="G881" i="1"/>
  <c r="H881" i="1" s="1"/>
  <c r="G865" i="1"/>
  <c r="H865" i="1" s="1"/>
  <c r="G849" i="1"/>
  <c r="H849" i="1" s="1"/>
  <c r="G833" i="1"/>
  <c r="H833" i="1" s="1"/>
  <c r="G817" i="1"/>
  <c r="H817" i="1" s="1"/>
  <c r="G801" i="1"/>
  <c r="H801" i="1" s="1"/>
  <c r="G785" i="1"/>
  <c r="H785" i="1" s="1"/>
  <c r="G769" i="1"/>
  <c r="H769" i="1" s="1"/>
  <c r="G753" i="1"/>
  <c r="H753" i="1" s="1"/>
  <c r="G737" i="1"/>
  <c r="H737" i="1" s="1"/>
  <c r="G721" i="1"/>
  <c r="H721" i="1" s="1"/>
  <c r="G705" i="1"/>
  <c r="H705" i="1" s="1"/>
  <c r="G689" i="1"/>
  <c r="H689" i="1" s="1"/>
  <c r="G673" i="1"/>
  <c r="H673" i="1" s="1"/>
  <c r="G657" i="1"/>
  <c r="H657" i="1" s="1"/>
  <c r="G641" i="1"/>
  <c r="H641" i="1" s="1"/>
  <c r="G625" i="1"/>
  <c r="H625" i="1" s="1"/>
  <c r="G609" i="1"/>
  <c r="H609" i="1" s="1"/>
  <c r="G593" i="1"/>
  <c r="H593" i="1" s="1"/>
  <c r="G577" i="1"/>
  <c r="H577" i="1" s="1"/>
  <c r="G561" i="1"/>
  <c r="H561" i="1" s="1"/>
  <c r="G546" i="1"/>
  <c r="H546" i="1" s="1"/>
  <c r="G538" i="1"/>
  <c r="H538" i="1" s="1"/>
  <c r="G530" i="1"/>
  <c r="H530" i="1" s="1"/>
  <c r="G522" i="1"/>
  <c r="H522" i="1" s="1"/>
  <c r="G514" i="1"/>
  <c r="H514" i="1" s="1"/>
  <c r="G506" i="1"/>
  <c r="H506" i="1" s="1"/>
  <c r="G498" i="1"/>
  <c r="H498" i="1" s="1"/>
  <c r="G490" i="1"/>
  <c r="H490" i="1" s="1"/>
  <c r="G482" i="1"/>
  <c r="H482" i="1" s="1"/>
  <c r="G474" i="1"/>
  <c r="H474" i="1" s="1"/>
  <c r="G466" i="1"/>
  <c r="H466" i="1" s="1"/>
  <c r="G458" i="1"/>
  <c r="H458" i="1" s="1"/>
  <c r="G450" i="1"/>
  <c r="H450" i="1" s="1"/>
  <c r="G442" i="1"/>
  <c r="H442" i="1" s="1"/>
  <c r="G434" i="1"/>
  <c r="H434" i="1" s="1"/>
  <c r="G426" i="1"/>
  <c r="H426" i="1" s="1"/>
  <c r="G418" i="1"/>
  <c r="H418" i="1" s="1"/>
  <c r="G410" i="1"/>
  <c r="H410" i="1" s="1"/>
  <c r="G402" i="1"/>
  <c r="H402" i="1" s="1"/>
  <c r="G394" i="1"/>
  <c r="H394" i="1" s="1"/>
  <c r="G386" i="1"/>
  <c r="H386" i="1" s="1"/>
  <c r="G378" i="1"/>
  <c r="H378" i="1" s="1"/>
  <c r="G373" i="1"/>
  <c r="H373" i="1" s="1"/>
  <c r="G369" i="1"/>
  <c r="H369" i="1" s="1"/>
  <c r="G365" i="1"/>
  <c r="H365" i="1" s="1"/>
  <c r="G361" i="1"/>
  <c r="H361" i="1" s="1"/>
  <c r="G357" i="1"/>
  <c r="H357" i="1" s="1"/>
  <c r="G353" i="1"/>
  <c r="H353" i="1" s="1"/>
  <c r="G349" i="1"/>
  <c r="H349" i="1" s="1"/>
  <c r="G345" i="1"/>
  <c r="H345" i="1" s="1"/>
  <c r="G341" i="1"/>
  <c r="H341" i="1" s="1"/>
  <c r="G337" i="1"/>
  <c r="H337" i="1" s="1"/>
  <c r="G333" i="1"/>
  <c r="H333" i="1" s="1"/>
  <c r="G329" i="1"/>
  <c r="H329" i="1" s="1"/>
  <c r="G325" i="1"/>
  <c r="H325" i="1" s="1"/>
  <c r="G321" i="1"/>
  <c r="H321" i="1" s="1"/>
  <c r="G317" i="1"/>
  <c r="H317" i="1" s="1"/>
  <c r="G313" i="1"/>
  <c r="H313" i="1" s="1"/>
  <c r="G309" i="1"/>
  <c r="H309" i="1" s="1"/>
  <c r="G305" i="1"/>
  <c r="H305" i="1" s="1"/>
  <c r="G301" i="1"/>
  <c r="H301" i="1" s="1"/>
  <c r="G297" i="1"/>
  <c r="H297" i="1" s="1"/>
  <c r="G293" i="1"/>
  <c r="H293" i="1" s="1"/>
  <c r="G289" i="1"/>
  <c r="H289" i="1" s="1"/>
  <c r="G285" i="1"/>
  <c r="H285" i="1" s="1"/>
  <c r="G281" i="1"/>
  <c r="H281" i="1" s="1"/>
  <c r="G277" i="1"/>
  <c r="H277" i="1" s="1"/>
  <c r="G273" i="1"/>
  <c r="H273" i="1" s="1"/>
  <c r="G269" i="1"/>
  <c r="H269" i="1" s="1"/>
  <c r="G265" i="1"/>
  <c r="H265" i="1" s="1"/>
  <c r="G261" i="1"/>
  <c r="H261" i="1" s="1"/>
  <c r="G257" i="1"/>
  <c r="H257" i="1" s="1"/>
  <c r="G253" i="1"/>
  <c r="H253" i="1" s="1"/>
  <c r="G249" i="1"/>
  <c r="H249" i="1" s="1"/>
  <c r="G245" i="1"/>
  <c r="H245" i="1" s="1"/>
  <c r="G241" i="1"/>
  <c r="H241" i="1" s="1"/>
  <c r="G237" i="1"/>
  <c r="H237" i="1" s="1"/>
  <c r="G233" i="1"/>
  <c r="H233" i="1" s="1"/>
  <c r="G229" i="1"/>
  <c r="H229" i="1" s="1"/>
  <c r="G225" i="1"/>
  <c r="H225" i="1" s="1"/>
  <c r="G221" i="1"/>
  <c r="H221" i="1" s="1"/>
  <c r="G217" i="1"/>
  <c r="H217" i="1" s="1"/>
  <c r="G213" i="1"/>
  <c r="H213" i="1" s="1"/>
  <c r="G209" i="1"/>
  <c r="H209" i="1" s="1"/>
  <c r="G205" i="1"/>
  <c r="H205" i="1" s="1"/>
  <c r="G873" i="1"/>
  <c r="H873" i="1" s="1"/>
  <c r="G857" i="1"/>
  <c r="H857" i="1" s="1"/>
  <c r="G841" i="1"/>
  <c r="H841" i="1" s="1"/>
  <c r="G825" i="1"/>
  <c r="H825" i="1" s="1"/>
  <c r="G809" i="1"/>
  <c r="H809" i="1" s="1"/>
  <c r="G793" i="1"/>
  <c r="H793" i="1" s="1"/>
  <c r="G777" i="1"/>
  <c r="H777" i="1" s="1"/>
  <c r="G761" i="1"/>
  <c r="H761" i="1" s="1"/>
  <c r="G745" i="1"/>
  <c r="H745" i="1" s="1"/>
  <c r="G729" i="1"/>
  <c r="H729" i="1" s="1"/>
  <c r="G713" i="1"/>
  <c r="H713" i="1" s="1"/>
  <c r="G697" i="1"/>
  <c r="H697" i="1" s="1"/>
  <c r="G681" i="1"/>
  <c r="H681" i="1" s="1"/>
  <c r="G665" i="1"/>
  <c r="H665" i="1" s="1"/>
  <c r="G649" i="1"/>
  <c r="H649" i="1" s="1"/>
  <c r="G633" i="1"/>
  <c r="H633" i="1" s="1"/>
  <c r="G617" i="1"/>
  <c r="H617" i="1" s="1"/>
  <c r="G601" i="1"/>
  <c r="H601" i="1" s="1"/>
  <c r="G585" i="1"/>
  <c r="H585" i="1" s="1"/>
  <c r="G569" i="1"/>
  <c r="H569" i="1" s="1"/>
  <c r="G553" i="1"/>
  <c r="H553" i="1" s="1"/>
  <c r="G542" i="1"/>
  <c r="H542" i="1" s="1"/>
  <c r="G534" i="1"/>
  <c r="H534" i="1" s="1"/>
  <c r="G526" i="1"/>
  <c r="H526" i="1" s="1"/>
  <c r="G518" i="1"/>
  <c r="H518" i="1" s="1"/>
  <c r="G510" i="1"/>
  <c r="H510" i="1" s="1"/>
  <c r="G502" i="1"/>
  <c r="H502" i="1" s="1"/>
  <c r="G494" i="1"/>
  <c r="H494" i="1" s="1"/>
  <c r="G486" i="1"/>
  <c r="H486" i="1" s="1"/>
  <c r="G478" i="1"/>
  <c r="H478" i="1" s="1"/>
  <c r="G470" i="1"/>
  <c r="H470" i="1" s="1"/>
  <c r="G462" i="1"/>
  <c r="H462" i="1" s="1"/>
  <c r="G454" i="1"/>
  <c r="H454" i="1" s="1"/>
  <c r="G446" i="1"/>
  <c r="H446" i="1" s="1"/>
  <c r="G438" i="1"/>
  <c r="H438" i="1" s="1"/>
  <c r="G430" i="1"/>
  <c r="H430" i="1" s="1"/>
  <c r="G422" i="1"/>
  <c r="H422" i="1" s="1"/>
  <c r="G414" i="1"/>
  <c r="H414" i="1" s="1"/>
  <c r="G406" i="1"/>
  <c r="H406" i="1" s="1"/>
  <c r="G398" i="1"/>
  <c r="H398" i="1" s="1"/>
  <c r="G390" i="1"/>
  <c r="H390" i="1" s="1"/>
  <c r="G382" i="1"/>
  <c r="H382" i="1" s="1"/>
  <c r="G375" i="1"/>
  <c r="H375" i="1" s="1"/>
  <c r="G371" i="1"/>
  <c r="H371" i="1" s="1"/>
  <c r="G367" i="1"/>
  <c r="H367" i="1" s="1"/>
  <c r="G363" i="1"/>
  <c r="H363" i="1" s="1"/>
  <c r="G359" i="1"/>
  <c r="H359" i="1" s="1"/>
  <c r="G355" i="1"/>
  <c r="H355" i="1" s="1"/>
  <c r="G351" i="1"/>
  <c r="H351" i="1" s="1"/>
  <c r="G347" i="1"/>
  <c r="H347" i="1" s="1"/>
  <c r="G343" i="1"/>
  <c r="H343" i="1" s="1"/>
  <c r="G339" i="1"/>
  <c r="H339" i="1" s="1"/>
  <c r="G335" i="1"/>
  <c r="H335" i="1" s="1"/>
  <c r="G331" i="1"/>
  <c r="H331" i="1" s="1"/>
  <c r="G327" i="1"/>
  <c r="H327" i="1" s="1"/>
  <c r="G323" i="1"/>
  <c r="H323" i="1" s="1"/>
  <c r="G319" i="1"/>
  <c r="H319" i="1" s="1"/>
  <c r="G315" i="1"/>
  <c r="H315" i="1" s="1"/>
  <c r="G311" i="1"/>
  <c r="H311" i="1" s="1"/>
  <c r="G307" i="1"/>
  <c r="H307" i="1" s="1"/>
  <c r="G303" i="1"/>
  <c r="H303" i="1" s="1"/>
  <c r="G299" i="1"/>
  <c r="H299" i="1" s="1"/>
  <c r="G295" i="1"/>
  <c r="H295" i="1" s="1"/>
  <c r="G291" i="1"/>
  <c r="H291" i="1" s="1"/>
  <c r="G287" i="1"/>
  <c r="H287" i="1" s="1"/>
  <c r="G283" i="1"/>
  <c r="H283" i="1" s="1"/>
  <c r="G279" i="1"/>
  <c r="H279" i="1" s="1"/>
  <c r="G275" i="1"/>
  <c r="H275" i="1" s="1"/>
  <c r="G271" i="1"/>
  <c r="H271" i="1" s="1"/>
  <c r="G267" i="1"/>
  <c r="H267" i="1" s="1"/>
  <c r="G263" i="1"/>
  <c r="H263" i="1" s="1"/>
  <c r="G259" i="1"/>
  <c r="H259" i="1" s="1"/>
  <c r="G255" i="1"/>
  <c r="H255" i="1" s="1"/>
  <c r="G251" i="1"/>
  <c r="H251" i="1" s="1"/>
  <c r="G247" i="1"/>
  <c r="H247" i="1" s="1"/>
  <c r="G243" i="1"/>
  <c r="H243" i="1" s="1"/>
  <c r="G239" i="1"/>
  <c r="H239" i="1" s="1"/>
  <c r="G235" i="1"/>
  <c r="H235" i="1" s="1"/>
  <c r="G231" i="1"/>
  <c r="H231" i="1" s="1"/>
  <c r="G227" i="1"/>
  <c r="H227" i="1" s="1"/>
  <c r="G223" i="1"/>
  <c r="H223" i="1" s="1"/>
  <c r="G219" i="1"/>
  <c r="H219" i="1" s="1"/>
  <c r="G215" i="1"/>
  <c r="H215" i="1" s="1"/>
  <c r="G211" i="1"/>
  <c r="H211" i="1" s="1"/>
  <c r="G207" i="1"/>
  <c r="H207" i="1" s="1"/>
  <c r="G6" i="1"/>
  <c r="H6" i="1" s="1"/>
  <c r="G10" i="1"/>
  <c r="H10" i="1" s="1"/>
  <c r="G14" i="1"/>
  <c r="H14" i="1" s="1"/>
  <c r="G18" i="1"/>
  <c r="H18" i="1" s="1"/>
  <c r="G22" i="1"/>
  <c r="H22" i="1" s="1"/>
  <c r="G26" i="1"/>
  <c r="H26" i="1" s="1"/>
  <c r="G30" i="1"/>
  <c r="H30" i="1" s="1"/>
  <c r="G34" i="1"/>
  <c r="H34" i="1" s="1"/>
  <c r="G38" i="1"/>
  <c r="H38" i="1" s="1"/>
  <c r="G42" i="1"/>
  <c r="H42" i="1" s="1"/>
  <c r="G46" i="1"/>
  <c r="H46" i="1" s="1"/>
  <c r="G50" i="1"/>
  <c r="H50" i="1" s="1"/>
  <c r="G54" i="1"/>
  <c r="H54" i="1" s="1"/>
  <c r="G58" i="1"/>
  <c r="H58" i="1" s="1"/>
  <c r="G62" i="1"/>
  <c r="H62" i="1" s="1"/>
  <c r="G66" i="1"/>
  <c r="H66" i="1" s="1"/>
  <c r="G70" i="1"/>
  <c r="H70" i="1" s="1"/>
  <c r="G74" i="1"/>
  <c r="H74" i="1" s="1"/>
  <c r="G78" i="1"/>
  <c r="H78" i="1" s="1"/>
  <c r="G82" i="1"/>
  <c r="H82" i="1" s="1"/>
  <c r="G86" i="1"/>
  <c r="H86" i="1" s="1"/>
  <c r="G90" i="1"/>
  <c r="H90" i="1" s="1"/>
  <c r="G94" i="1"/>
  <c r="H94" i="1" s="1"/>
  <c r="G98" i="1"/>
  <c r="H98" i="1" s="1"/>
  <c r="G102" i="1"/>
  <c r="H102" i="1" s="1"/>
  <c r="G106" i="1"/>
  <c r="H106" i="1" s="1"/>
  <c r="G110" i="1"/>
  <c r="H110" i="1" s="1"/>
  <c r="G114" i="1"/>
  <c r="H114" i="1" s="1"/>
  <c r="G118" i="1"/>
  <c r="H118" i="1" s="1"/>
  <c r="G122" i="1"/>
  <c r="H122" i="1" s="1"/>
  <c r="G126" i="1"/>
  <c r="H126" i="1" s="1"/>
  <c r="G130" i="1"/>
  <c r="H130" i="1" s="1"/>
  <c r="G134" i="1"/>
  <c r="H134" i="1" s="1"/>
  <c r="G138" i="1"/>
  <c r="H138" i="1" s="1"/>
  <c r="G142" i="1"/>
  <c r="H142" i="1" s="1"/>
  <c r="G146" i="1"/>
  <c r="H146" i="1" s="1"/>
  <c r="G150" i="1"/>
  <c r="H150" i="1" s="1"/>
  <c r="G154" i="1"/>
  <c r="H154" i="1" s="1"/>
  <c r="G158" i="1"/>
  <c r="H158" i="1" s="1"/>
  <c r="G162" i="1"/>
  <c r="H162" i="1" s="1"/>
  <c r="G166" i="1"/>
  <c r="H166" i="1" s="1"/>
  <c r="G170" i="1"/>
  <c r="H170" i="1" s="1"/>
  <c r="G174" i="1"/>
  <c r="H174" i="1" s="1"/>
  <c r="G178" i="1"/>
  <c r="H178" i="1" s="1"/>
  <c r="G182" i="1"/>
  <c r="H182" i="1" s="1"/>
  <c r="G186" i="1"/>
  <c r="H186" i="1" s="1"/>
  <c r="G190" i="1"/>
  <c r="H190" i="1" s="1"/>
  <c r="G194" i="1"/>
  <c r="H194" i="1" s="1"/>
  <c r="G198" i="1"/>
  <c r="H198" i="1" s="1"/>
  <c r="G202" i="1"/>
  <c r="H202" i="1" s="1"/>
  <c r="G208" i="1"/>
  <c r="H208" i="1" s="1"/>
  <c r="G216" i="1"/>
  <c r="H216" i="1" s="1"/>
  <c r="G224" i="1"/>
  <c r="H224" i="1" s="1"/>
  <c r="G232" i="1"/>
  <c r="H232" i="1" s="1"/>
  <c r="G240" i="1"/>
  <c r="H240" i="1" s="1"/>
  <c r="G248" i="1"/>
  <c r="H248" i="1" s="1"/>
  <c r="G256" i="1"/>
  <c r="H256" i="1" s="1"/>
  <c r="G264" i="1"/>
  <c r="H264" i="1" s="1"/>
  <c r="G272" i="1"/>
  <c r="H272" i="1" s="1"/>
  <c r="G280" i="1"/>
  <c r="H280" i="1" s="1"/>
  <c r="G288" i="1"/>
  <c r="H288" i="1" s="1"/>
  <c r="G296" i="1"/>
  <c r="H296" i="1" s="1"/>
  <c r="G304" i="1"/>
  <c r="H304" i="1" s="1"/>
  <c r="G312" i="1"/>
  <c r="H312" i="1" s="1"/>
  <c r="G320" i="1"/>
  <c r="H320" i="1" s="1"/>
  <c r="G328" i="1"/>
  <c r="H328" i="1" s="1"/>
  <c r="G336" i="1"/>
  <c r="H336" i="1" s="1"/>
  <c r="G344" i="1"/>
  <c r="H344" i="1" s="1"/>
  <c r="G352" i="1"/>
  <c r="H352" i="1" s="1"/>
  <c r="G360" i="1"/>
  <c r="H360" i="1" s="1"/>
  <c r="G368" i="1"/>
  <c r="H368" i="1" s="1"/>
  <c r="G376" i="1"/>
  <c r="H376" i="1" s="1"/>
  <c r="G392" i="1"/>
  <c r="H392" i="1" s="1"/>
  <c r="G408" i="1"/>
  <c r="H408" i="1" s="1"/>
  <c r="G424" i="1"/>
  <c r="H424" i="1" s="1"/>
  <c r="G440" i="1"/>
  <c r="H440" i="1" s="1"/>
  <c r="G456" i="1"/>
  <c r="H456" i="1" s="1"/>
  <c r="G472" i="1"/>
  <c r="H472" i="1" s="1"/>
  <c r="G488" i="1"/>
  <c r="H488" i="1" s="1"/>
  <c r="G504" i="1"/>
  <c r="H504" i="1" s="1"/>
  <c r="G520" i="1"/>
  <c r="H520" i="1" s="1"/>
  <c r="G536" i="1"/>
  <c r="H536" i="1" s="1"/>
  <c r="G557" i="1"/>
  <c r="H557" i="1" s="1"/>
  <c r="G589" i="1"/>
  <c r="H589" i="1" s="1"/>
  <c r="G621" i="1"/>
  <c r="H621" i="1" s="1"/>
  <c r="G653" i="1"/>
  <c r="H653" i="1" s="1"/>
  <c r="G685" i="1"/>
  <c r="H685" i="1" s="1"/>
  <c r="G717" i="1"/>
  <c r="H717" i="1" s="1"/>
  <c r="G749" i="1"/>
  <c r="H749" i="1" s="1"/>
  <c r="G781" i="1"/>
  <c r="H781" i="1" s="1"/>
  <c r="G813" i="1"/>
  <c r="H813" i="1" s="1"/>
  <c r="G845" i="1"/>
  <c r="H845" i="1" s="1"/>
  <c r="G877" i="1"/>
  <c r="H877" i="1" s="1"/>
  <c r="H197" i="1"/>
  <c r="H112" i="1"/>
  <c r="H212" i="1"/>
  <c r="H372" i="1"/>
  <c r="G2" i="1"/>
  <c r="H2" i="1" s="1"/>
  <c r="H128" i="1"/>
  <c r="H492" i="1"/>
  <c r="H99" i="1"/>
  <c r="H47" i="1"/>
  <c r="H27" i="1"/>
  <c r="H11" i="1"/>
  <c r="H354" i="1"/>
  <c r="H250" i="1"/>
  <c r="H28" i="1"/>
  <c r="H821" i="1"/>
  <c r="H87" i="1"/>
</calcChain>
</file>

<file path=xl/sharedStrings.xml><?xml version="1.0" encoding="utf-8"?>
<sst xmlns="http://schemas.openxmlformats.org/spreadsheetml/2006/main" count="25" uniqueCount="25">
  <si>
    <t>Matca depune</t>
  </si>
  <si>
    <t>Ies</t>
  </si>
  <si>
    <t>Data</t>
  </si>
  <si>
    <t>Traiesc zile</t>
  </si>
  <si>
    <t>Data eclozionare</t>
  </si>
  <si>
    <t>Traiesc pana la</t>
  </si>
  <si>
    <t>Albine in stup</t>
  </si>
  <si>
    <t>Kg albine</t>
  </si>
  <si>
    <t>Culegatoare</t>
  </si>
  <si>
    <t>% din total</t>
  </si>
  <si>
    <t>Rest</t>
  </si>
  <si>
    <t>Cules</t>
  </si>
  <si>
    <t>Pomi fructiferi</t>
  </si>
  <si>
    <t>Inceput</t>
  </si>
  <si>
    <t>Final</t>
  </si>
  <si>
    <t>Rapita</t>
  </si>
  <si>
    <t>Salcam</t>
  </si>
  <si>
    <t>Tei</t>
  </si>
  <si>
    <t>Floarea soarelui</t>
  </si>
  <si>
    <t>Poliflora</t>
  </si>
  <si>
    <t>Durata</t>
  </si>
  <si>
    <t>Vegetatie balta</t>
  </si>
  <si>
    <t>Salcia</t>
  </si>
  <si>
    <t>Stimulare</t>
  </si>
  <si>
    <t>Nr rame de albina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</si>
</sst>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l_e_i_-;\-* #,##0.00\ _l_e_i_-;_-* &quot;-&quot;??\ _l_e_i_-;_-@_-"/>
    <numFmt numFmtId="164" formatCode="_-* #,##0.0\ _l_e_i_-;\-* #,##0.0\ _l_e_i_-;_-* &quot;-&quot;??\ _l_e_i_-;_-@_-"/>
    <numFmt numFmtId="165" formatCode="_-* #,##0\ _l_e_i_-;\-* #,##0\ _l_e_i_-;_-* &quot;-&quot;??\ _l_e_i_-;_-@_-"/>
    <numFmt numFmtId="166" formatCode="#,##0_ ;\-#,##0\ 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0">
    <xf numFmtId="0" fontId="0" fillId="0" borderId="0" xfId="0"/>
    <xf numFmtId="14" fontId="0" fillId="0" borderId="0" xfId="0" applyNumberFormat="1"/>
    <xf numFmtId="0" fontId="2" fillId="0" borderId="0" xfId="0" applyFont="1" applyAlignment="1">
      <alignment horizontal="center"/>
    </xf>
    <xf numFmtId="165" fontId="0" fillId="0" borderId="0" xfId="1" applyNumberFormat="1" applyFont="1"/>
    <xf numFmtId="165" fontId="2" fillId="2" borderId="0" xfId="1" applyNumberFormat="1" applyFont="1" applyFill="1" applyAlignment="1">
      <alignment horizontal="center"/>
    </xf>
    <xf numFmtId="165" fontId="0" fillId="2" borderId="0" xfId="1" applyNumberFormat="1" applyFont="1" applyFill="1"/>
    <xf numFmtId="14" fontId="0" fillId="3" borderId="0" xfId="0" applyNumberFormat="1" applyFill="1"/>
    <xf numFmtId="0" fontId="0" fillId="3" borderId="0" xfId="0" applyFill="1"/>
    <xf numFmtId="0" fontId="0" fillId="0" borderId="0" xfId="0" applyFill="1"/>
    <xf numFmtId="165" fontId="0" fillId="0" borderId="0" xfId="0" applyNumberFormat="1"/>
    <xf numFmtId="164" fontId="0" fillId="0" borderId="0" xfId="0" applyNumberFormat="1"/>
    <xf numFmtId="14" fontId="0" fillId="4" borderId="0" xfId="0" applyNumberFormat="1" applyFill="1"/>
    <xf numFmtId="14" fontId="0" fillId="5" borderId="0" xfId="0" applyNumberFormat="1" applyFill="1"/>
    <xf numFmtId="9" fontId="0" fillId="0" borderId="0" xfId="2" applyFont="1"/>
    <xf numFmtId="166" fontId="2" fillId="0" borderId="0" xfId="1" applyNumberFormat="1" applyFont="1" applyAlignment="1">
      <alignment horizontal="center"/>
    </xf>
    <xf numFmtId="166" fontId="0" fillId="0" borderId="0" xfId="1" applyNumberFormat="1" applyFont="1"/>
    <xf numFmtId="14" fontId="2" fillId="2" borderId="0" xfId="0" applyNumberFormat="1" applyFont="1" applyFill="1"/>
    <xf numFmtId="14" fontId="2" fillId="6" borderId="0" xfId="0" applyNumberFormat="1" applyFont="1" applyFill="1"/>
    <xf numFmtId="14" fontId="2" fillId="7" borderId="0" xfId="0" applyNumberFormat="1" applyFont="1" applyFill="1"/>
    <xf numFmtId="0" fontId="2" fillId="0" borderId="0" xfId="0" applyFont="1"/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84"/>
  <sheetViews>
    <sheetView tabSelected="1" workbookViewId="0">
      <pane xSplit="1" ySplit="1" topLeftCell="B147" activePane="bottomRight" state="frozen"/>
      <selection pane="topRight" activeCell="B1" sqref="B1"/>
      <selection pane="bottomLeft" activeCell="A2" sqref="A2"/>
      <selection pane="bottomRight" activeCell="A160" sqref="A160"/>
    </sheetView>
  </sheetViews>
  <sheetFormatPr defaultRowHeight="15" x14ac:dyDescent="0.25"/>
  <cols>
    <col min="1" max="1" width="10.140625" bestFit="1" customWidth="1"/>
    <col min="2" max="2" width="13.7109375" bestFit="1" customWidth="1"/>
    <col min="4" max="4" width="12.140625" customWidth="1"/>
    <col min="5" max="5" width="15.28515625" customWidth="1"/>
    <col min="6" max="6" width="13.5703125" customWidth="1"/>
    <col min="7" max="7" width="13.85546875" style="3" customWidth="1"/>
    <col min="9" max="9" width="12.85546875" style="3" customWidth="1"/>
    <col min="10" max="10" width="10.28515625" customWidth="1"/>
    <col min="11" max="11" width="7" style="3" bestFit="1" customWidth="1"/>
  </cols>
  <sheetData>
    <row r="1" spans="1:12" x14ac:dyDescent="0.25">
      <c r="A1" s="2" t="s">
        <v>2</v>
      </c>
      <c r="B1" s="2" t="s">
        <v>0</v>
      </c>
      <c r="C1" s="2" t="s">
        <v>1</v>
      </c>
      <c r="D1" s="2" t="s">
        <v>3</v>
      </c>
      <c r="E1" s="2" t="s">
        <v>4</v>
      </c>
      <c r="F1" s="2" t="s">
        <v>5</v>
      </c>
      <c r="G1" s="4" t="s">
        <v>6</v>
      </c>
      <c r="H1" s="2" t="s">
        <v>7</v>
      </c>
      <c r="I1" s="14" t="s">
        <v>8</v>
      </c>
      <c r="J1" s="2" t="s">
        <v>9</v>
      </c>
      <c r="K1" s="14" t="s">
        <v>10</v>
      </c>
      <c r="L1" s="19" t="s">
        <v>24</v>
      </c>
    </row>
    <row r="2" spans="1:12" x14ac:dyDescent="0.25">
      <c r="A2" s="1">
        <v>42948</v>
      </c>
      <c r="B2">
        <v>800</v>
      </c>
      <c r="C2">
        <f t="shared" ref="C2:C65" si="0">B2*90%</f>
        <v>720</v>
      </c>
      <c r="D2">
        <v>45</v>
      </c>
      <c r="E2" s="1">
        <f>A2+21</f>
        <v>42969</v>
      </c>
      <c r="F2" s="1">
        <f>E2+D2</f>
        <v>43014</v>
      </c>
      <c r="G2" s="5">
        <f>SUMIF('Date de baza'!E:E,"&lt;="&amp;A2,'Date de baza'!C:C)-SUMIF('Date de baza'!F:F,"&lt;"&amp;A2,'Date de baza'!C:C)</f>
        <v>0</v>
      </c>
      <c r="H2" s="9">
        <f>G2*0.0001</f>
        <v>0</v>
      </c>
      <c r="I2" s="15">
        <f>IF(G2&lt;10000,G2*20%,IF(G2&lt;20000,G2*25%,IF(G2&lt;25000,G2*30%,IF(G2&lt;30000,G2*33%,IF(G2&lt;40000,G2*50%,IF(G2&lt;50000,G2*60%,G2*60%))))))</f>
        <v>0</v>
      </c>
      <c r="J2" s="13" t="e">
        <f t="shared" ref="J2:J65" si="1">I2/G2</f>
        <v>#DIV/0!</v>
      </c>
      <c r="K2" s="15">
        <f>G2-I2</f>
        <v>0</v>
      </c>
      <c r="L2" s="9">
        <f t="shared" ref="L2:L22" si="2">G2/2500</f>
        <v>0</v>
      </c>
    </row>
    <row r="3" spans="1:12" x14ac:dyDescent="0.25">
      <c r="A3" s="1">
        <v>42949</v>
      </c>
      <c r="B3">
        <v>800</v>
      </c>
      <c r="C3">
        <f t="shared" si="0"/>
        <v>720</v>
      </c>
      <c r="D3">
        <v>45</v>
      </c>
      <c r="E3" s="1">
        <f t="shared" ref="E3:E66" si="3">A3+21</f>
        <v>42970</v>
      </c>
      <c r="F3" s="1">
        <f t="shared" ref="F3:F66" si="4">E3+D3</f>
        <v>43015</v>
      </c>
      <c r="G3" s="5">
        <f>SUMIF('Date de baza'!E:E,"&lt;="&amp;A3,'Date de baza'!C:C)-SUMIF('Date de baza'!F:F,"&lt;"&amp;A3,'Date de baza'!C:C)</f>
        <v>0</v>
      </c>
      <c r="H3" s="9">
        <f t="shared" ref="H3:H66" si="5">G3*0.0001</f>
        <v>0</v>
      </c>
      <c r="I3" s="15">
        <f t="shared" ref="I3:I66" si="6">IF(G3&lt;10000,G3*20%,IF(G3&lt;20000,G3*25%,IF(G3&lt;25000,G3*30%,IF(G3&lt;30000,G3*33%,IF(G3&lt;40000,G3*50%,IF(G3&lt;50000,G3*60%,G3*60%))))))</f>
        <v>0</v>
      </c>
      <c r="J3" s="13" t="e">
        <f t="shared" si="1"/>
        <v>#DIV/0!</v>
      </c>
      <c r="K3" s="15">
        <f t="shared" ref="K3:K66" si="7">G3-I3</f>
        <v>0</v>
      </c>
      <c r="L3" s="9">
        <f t="shared" si="2"/>
        <v>0</v>
      </c>
    </row>
    <row r="4" spans="1:12" x14ac:dyDescent="0.25">
      <c r="A4" s="1">
        <v>42950</v>
      </c>
      <c r="B4">
        <v>800</v>
      </c>
      <c r="C4">
        <f t="shared" si="0"/>
        <v>720</v>
      </c>
      <c r="D4">
        <v>45</v>
      </c>
      <c r="E4" s="1">
        <f t="shared" si="3"/>
        <v>42971</v>
      </c>
      <c r="F4" s="1">
        <f t="shared" si="4"/>
        <v>43016</v>
      </c>
      <c r="G4" s="5">
        <f>SUMIF('Date de baza'!E:E,"&lt;="&amp;A4,'Date de baza'!C:C)-SUMIF('Date de baza'!F:F,"&lt;"&amp;A4,'Date de baza'!C:C)</f>
        <v>0</v>
      </c>
      <c r="H4" s="10">
        <f t="shared" si="5"/>
        <v>0</v>
      </c>
      <c r="I4" s="15">
        <f t="shared" si="6"/>
        <v>0</v>
      </c>
      <c r="J4" s="13" t="e">
        <f t="shared" si="1"/>
        <v>#DIV/0!</v>
      </c>
      <c r="K4" s="15">
        <f t="shared" si="7"/>
        <v>0</v>
      </c>
      <c r="L4" s="9">
        <f t="shared" si="2"/>
        <v>0</v>
      </c>
    </row>
    <row r="5" spans="1:12" x14ac:dyDescent="0.25">
      <c r="A5" s="1">
        <v>42951</v>
      </c>
      <c r="B5">
        <v>800</v>
      </c>
      <c r="C5">
        <f t="shared" si="0"/>
        <v>720</v>
      </c>
      <c r="D5">
        <v>45</v>
      </c>
      <c r="E5" s="1">
        <f t="shared" si="3"/>
        <v>42972</v>
      </c>
      <c r="F5" s="1">
        <f t="shared" si="4"/>
        <v>43017</v>
      </c>
      <c r="G5" s="5">
        <f>SUMIF('Date de baza'!E:E,"&lt;="&amp;A5,'Date de baza'!C:C)-SUMIF('Date de baza'!F:F,"&lt;"&amp;A5,'Date de baza'!C:C)</f>
        <v>0</v>
      </c>
      <c r="H5" s="10">
        <f t="shared" si="5"/>
        <v>0</v>
      </c>
      <c r="I5" s="15">
        <f t="shared" si="6"/>
        <v>0</v>
      </c>
      <c r="J5" s="13" t="e">
        <f t="shared" si="1"/>
        <v>#DIV/0!</v>
      </c>
      <c r="K5" s="15">
        <f t="shared" si="7"/>
        <v>0</v>
      </c>
      <c r="L5" s="9">
        <f t="shared" si="2"/>
        <v>0</v>
      </c>
    </row>
    <row r="6" spans="1:12" x14ac:dyDescent="0.25">
      <c r="A6" s="1">
        <v>42952</v>
      </c>
      <c r="B6">
        <v>800</v>
      </c>
      <c r="C6">
        <f t="shared" si="0"/>
        <v>720</v>
      </c>
      <c r="D6">
        <v>45</v>
      </c>
      <c r="E6" s="1">
        <f t="shared" si="3"/>
        <v>42973</v>
      </c>
      <c r="F6" s="1">
        <f t="shared" si="4"/>
        <v>43018</v>
      </c>
      <c r="G6" s="5">
        <f>SUMIF('Date de baza'!E:E,"&lt;="&amp;A6,'Date de baza'!C:C)-SUMIF('Date de baza'!F:F,"&lt;"&amp;A6,'Date de baza'!C:C)</f>
        <v>0</v>
      </c>
      <c r="H6" s="10">
        <f t="shared" si="5"/>
        <v>0</v>
      </c>
      <c r="I6" s="15">
        <f t="shared" si="6"/>
        <v>0</v>
      </c>
      <c r="J6" s="13" t="e">
        <f t="shared" si="1"/>
        <v>#DIV/0!</v>
      </c>
      <c r="K6" s="15">
        <f t="shared" si="7"/>
        <v>0</v>
      </c>
      <c r="L6" s="9">
        <f t="shared" si="2"/>
        <v>0</v>
      </c>
    </row>
    <row r="7" spans="1:12" x14ac:dyDescent="0.25">
      <c r="A7" s="1">
        <v>42953</v>
      </c>
      <c r="B7">
        <v>800</v>
      </c>
      <c r="C7">
        <f t="shared" si="0"/>
        <v>720</v>
      </c>
      <c r="D7">
        <v>45</v>
      </c>
      <c r="E7" s="1">
        <f t="shared" si="3"/>
        <v>42974</v>
      </c>
      <c r="F7" s="1">
        <f t="shared" si="4"/>
        <v>43019</v>
      </c>
      <c r="G7" s="5">
        <f>SUMIF('Date de baza'!E:E,"&lt;="&amp;A7,'Date de baza'!C:C)-SUMIF('Date de baza'!F:F,"&lt;"&amp;A7,'Date de baza'!C:C)</f>
        <v>0</v>
      </c>
      <c r="H7" s="10">
        <f t="shared" si="5"/>
        <v>0</v>
      </c>
      <c r="I7" s="15">
        <f t="shared" si="6"/>
        <v>0</v>
      </c>
      <c r="J7" s="13" t="e">
        <f t="shared" si="1"/>
        <v>#DIV/0!</v>
      </c>
      <c r="K7" s="15">
        <f t="shared" si="7"/>
        <v>0</v>
      </c>
      <c r="L7" s="9">
        <f t="shared" si="2"/>
        <v>0</v>
      </c>
    </row>
    <row r="8" spans="1:12" x14ac:dyDescent="0.25">
      <c r="A8" s="1">
        <v>42954</v>
      </c>
      <c r="B8">
        <v>800</v>
      </c>
      <c r="C8">
        <f t="shared" si="0"/>
        <v>720</v>
      </c>
      <c r="D8">
        <v>45</v>
      </c>
      <c r="E8" s="1">
        <f t="shared" si="3"/>
        <v>42975</v>
      </c>
      <c r="F8" s="1">
        <f t="shared" si="4"/>
        <v>43020</v>
      </c>
      <c r="G8" s="5">
        <f>SUMIF('Date de baza'!E:E,"&lt;="&amp;A8,'Date de baza'!C:C)-SUMIF('Date de baza'!F:F,"&lt;"&amp;A8,'Date de baza'!C:C)</f>
        <v>0</v>
      </c>
      <c r="H8" s="10">
        <f t="shared" si="5"/>
        <v>0</v>
      </c>
      <c r="I8" s="15">
        <f t="shared" si="6"/>
        <v>0</v>
      </c>
      <c r="J8" s="13" t="e">
        <f t="shared" si="1"/>
        <v>#DIV/0!</v>
      </c>
      <c r="K8" s="15">
        <f t="shared" si="7"/>
        <v>0</v>
      </c>
      <c r="L8" s="9">
        <f t="shared" si="2"/>
        <v>0</v>
      </c>
    </row>
    <row r="9" spans="1:12" x14ac:dyDescent="0.25">
      <c r="A9" s="1">
        <v>42955</v>
      </c>
      <c r="B9">
        <v>800</v>
      </c>
      <c r="C9">
        <f t="shared" si="0"/>
        <v>720</v>
      </c>
      <c r="D9">
        <v>45</v>
      </c>
      <c r="E9" s="1">
        <f t="shared" si="3"/>
        <v>42976</v>
      </c>
      <c r="F9" s="1">
        <f t="shared" si="4"/>
        <v>43021</v>
      </c>
      <c r="G9" s="5">
        <f>SUMIF('Date de baza'!E:E,"&lt;="&amp;A9,'Date de baza'!C:C)-SUMIF('Date de baza'!F:F,"&lt;"&amp;A9,'Date de baza'!C:C)</f>
        <v>0</v>
      </c>
      <c r="H9" s="10">
        <f t="shared" si="5"/>
        <v>0</v>
      </c>
      <c r="I9" s="15">
        <f t="shared" si="6"/>
        <v>0</v>
      </c>
      <c r="J9" s="13" t="e">
        <f t="shared" si="1"/>
        <v>#DIV/0!</v>
      </c>
      <c r="K9" s="15">
        <f t="shared" si="7"/>
        <v>0</v>
      </c>
      <c r="L9" s="9">
        <f t="shared" si="2"/>
        <v>0</v>
      </c>
    </row>
    <row r="10" spans="1:12" x14ac:dyDescent="0.25">
      <c r="A10" s="1">
        <v>42956</v>
      </c>
      <c r="B10">
        <v>800</v>
      </c>
      <c r="C10">
        <f t="shared" si="0"/>
        <v>720</v>
      </c>
      <c r="D10">
        <v>45</v>
      </c>
      <c r="E10" s="1">
        <f t="shared" si="3"/>
        <v>42977</v>
      </c>
      <c r="F10" s="1">
        <f t="shared" si="4"/>
        <v>43022</v>
      </c>
      <c r="G10" s="5">
        <f>SUMIF('Date de baza'!E:E,"&lt;="&amp;A10,'Date de baza'!C:C)-SUMIF('Date de baza'!F:F,"&lt;"&amp;A10,'Date de baza'!C:C)</f>
        <v>0</v>
      </c>
      <c r="H10" s="10">
        <f t="shared" si="5"/>
        <v>0</v>
      </c>
      <c r="I10" s="15">
        <f t="shared" si="6"/>
        <v>0</v>
      </c>
      <c r="J10" s="13" t="e">
        <f t="shared" si="1"/>
        <v>#DIV/0!</v>
      </c>
      <c r="K10" s="15">
        <f t="shared" si="7"/>
        <v>0</v>
      </c>
      <c r="L10" s="9">
        <f t="shared" si="2"/>
        <v>0</v>
      </c>
    </row>
    <row r="11" spans="1:12" x14ac:dyDescent="0.25">
      <c r="A11" s="1">
        <v>42957</v>
      </c>
      <c r="B11">
        <v>800</v>
      </c>
      <c r="C11">
        <f t="shared" si="0"/>
        <v>720</v>
      </c>
      <c r="D11">
        <v>45</v>
      </c>
      <c r="E11" s="1">
        <f t="shared" si="3"/>
        <v>42978</v>
      </c>
      <c r="F11" s="1">
        <f t="shared" si="4"/>
        <v>43023</v>
      </c>
      <c r="G11" s="5">
        <f>SUMIF('Date de baza'!E:E,"&lt;="&amp;A11,'Date de baza'!C:C)-SUMIF('Date de baza'!F:F,"&lt;"&amp;A11,'Date de baza'!C:C)</f>
        <v>0</v>
      </c>
      <c r="H11" s="10">
        <f t="shared" si="5"/>
        <v>0</v>
      </c>
      <c r="I11" s="15">
        <f t="shared" si="6"/>
        <v>0</v>
      </c>
      <c r="J11" s="13" t="e">
        <f t="shared" si="1"/>
        <v>#DIV/0!</v>
      </c>
      <c r="K11" s="15">
        <f t="shared" si="7"/>
        <v>0</v>
      </c>
      <c r="L11" s="9">
        <f t="shared" si="2"/>
        <v>0</v>
      </c>
    </row>
    <row r="12" spans="1:12" x14ac:dyDescent="0.25">
      <c r="A12" s="1">
        <v>42958</v>
      </c>
      <c r="B12">
        <v>800</v>
      </c>
      <c r="C12">
        <f t="shared" si="0"/>
        <v>720</v>
      </c>
      <c r="D12">
        <v>45</v>
      </c>
      <c r="E12" s="1">
        <f t="shared" si="3"/>
        <v>42979</v>
      </c>
      <c r="F12" s="1">
        <f t="shared" si="4"/>
        <v>43024</v>
      </c>
      <c r="G12" s="5">
        <f>SUMIF('Date de baza'!E:E,"&lt;="&amp;A12,'Date de baza'!C:C)-SUMIF('Date de baza'!F:F,"&lt;"&amp;A12,'Date de baza'!C:C)</f>
        <v>0</v>
      </c>
      <c r="H12" s="10">
        <f t="shared" si="5"/>
        <v>0</v>
      </c>
      <c r="I12" s="15">
        <f t="shared" si="6"/>
        <v>0</v>
      </c>
      <c r="J12" s="13" t="e">
        <f t="shared" si="1"/>
        <v>#DIV/0!</v>
      </c>
      <c r="K12" s="15">
        <f t="shared" si="7"/>
        <v>0</v>
      </c>
      <c r="L12" s="9">
        <f t="shared" si="2"/>
        <v>0</v>
      </c>
    </row>
    <row r="13" spans="1:12" x14ac:dyDescent="0.25">
      <c r="A13" s="1">
        <v>42959</v>
      </c>
      <c r="B13">
        <v>800</v>
      </c>
      <c r="C13">
        <f t="shared" si="0"/>
        <v>720</v>
      </c>
      <c r="D13">
        <v>45</v>
      </c>
      <c r="E13" s="1">
        <f t="shared" si="3"/>
        <v>42980</v>
      </c>
      <c r="F13" s="1">
        <f t="shared" si="4"/>
        <v>43025</v>
      </c>
      <c r="G13" s="5">
        <f>SUMIF('Date de baza'!E:E,"&lt;="&amp;A13,'Date de baza'!C:C)-SUMIF('Date de baza'!F:F,"&lt;"&amp;A13,'Date de baza'!C:C)</f>
        <v>0</v>
      </c>
      <c r="H13" s="10">
        <f t="shared" si="5"/>
        <v>0</v>
      </c>
      <c r="I13" s="15">
        <f t="shared" si="6"/>
        <v>0</v>
      </c>
      <c r="J13" s="13" t="e">
        <f t="shared" si="1"/>
        <v>#DIV/0!</v>
      </c>
      <c r="K13" s="15">
        <f t="shared" si="7"/>
        <v>0</v>
      </c>
      <c r="L13" s="9">
        <f t="shared" si="2"/>
        <v>0</v>
      </c>
    </row>
    <row r="14" spans="1:12" x14ac:dyDescent="0.25">
      <c r="A14" s="1">
        <v>42960</v>
      </c>
      <c r="B14">
        <v>800</v>
      </c>
      <c r="C14">
        <f t="shared" si="0"/>
        <v>720</v>
      </c>
      <c r="D14">
        <v>45</v>
      </c>
      <c r="E14" s="1">
        <f t="shared" si="3"/>
        <v>42981</v>
      </c>
      <c r="F14" s="1">
        <f t="shared" si="4"/>
        <v>43026</v>
      </c>
      <c r="G14" s="5">
        <f>SUMIF('Date de baza'!E:E,"&lt;="&amp;A14,'Date de baza'!C:C)-SUMIF('Date de baza'!F:F,"&lt;"&amp;A14,'Date de baza'!C:C)</f>
        <v>0</v>
      </c>
      <c r="H14" s="10">
        <f t="shared" si="5"/>
        <v>0</v>
      </c>
      <c r="I14" s="15">
        <f t="shared" si="6"/>
        <v>0</v>
      </c>
      <c r="J14" s="13" t="e">
        <f t="shared" si="1"/>
        <v>#DIV/0!</v>
      </c>
      <c r="K14" s="15">
        <f t="shared" si="7"/>
        <v>0</v>
      </c>
      <c r="L14" s="9">
        <f t="shared" si="2"/>
        <v>0</v>
      </c>
    </row>
    <row r="15" spans="1:12" x14ac:dyDescent="0.25">
      <c r="A15" s="1">
        <v>42961</v>
      </c>
      <c r="B15">
        <v>800</v>
      </c>
      <c r="C15">
        <f t="shared" si="0"/>
        <v>720</v>
      </c>
      <c r="D15">
        <v>45</v>
      </c>
      <c r="E15" s="1">
        <f t="shared" si="3"/>
        <v>42982</v>
      </c>
      <c r="F15" s="1">
        <f t="shared" si="4"/>
        <v>43027</v>
      </c>
      <c r="G15" s="5">
        <f>SUMIF('Date de baza'!E:E,"&lt;="&amp;A15,'Date de baza'!C:C)-SUMIF('Date de baza'!F:F,"&lt;"&amp;A15,'Date de baza'!C:C)</f>
        <v>0</v>
      </c>
      <c r="H15" s="10">
        <f t="shared" si="5"/>
        <v>0</v>
      </c>
      <c r="I15" s="15">
        <f t="shared" si="6"/>
        <v>0</v>
      </c>
      <c r="J15" s="13" t="e">
        <f t="shared" si="1"/>
        <v>#DIV/0!</v>
      </c>
      <c r="K15" s="15">
        <f t="shared" si="7"/>
        <v>0</v>
      </c>
      <c r="L15" s="9">
        <f t="shared" si="2"/>
        <v>0</v>
      </c>
    </row>
    <row r="16" spans="1:12" x14ac:dyDescent="0.25">
      <c r="A16" s="1">
        <v>42962</v>
      </c>
      <c r="B16">
        <v>800</v>
      </c>
      <c r="C16">
        <f t="shared" si="0"/>
        <v>720</v>
      </c>
      <c r="D16">
        <v>45</v>
      </c>
      <c r="E16" s="1">
        <f t="shared" si="3"/>
        <v>42983</v>
      </c>
      <c r="F16" s="1">
        <f t="shared" si="4"/>
        <v>43028</v>
      </c>
      <c r="G16" s="5">
        <f>SUMIF('Date de baza'!E:E,"&lt;="&amp;A16,'Date de baza'!C:C)-SUMIF('Date de baza'!F:F,"&lt;"&amp;A16,'Date de baza'!C:C)</f>
        <v>0</v>
      </c>
      <c r="H16" s="10">
        <f t="shared" si="5"/>
        <v>0</v>
      </c>
      <c r="I16" s="15">
        <f t="shared" si="6"/>
        <v>0</v>
      </c>
      <c r="J16" s="13" t="e">
        <f t="shared" si="1"/>
        <v>#DIV/0!</v>
      </c>
      <c r="K16" s="15">
        <f t="shared" si="7"/>
        <v>0</v>
      </c>
      <c r="L16" s="9">
        <f t="shared" si="2"/>
        <v>0</v>
      </c>
    </row>
    <row r="17" spans="1:12" x14ac:dyDescent="0.25">
      <c r="A17" s="1">
        <v>42963</v>
      </c>
      <c r="B17">
        <v>800</v>
      </c>
      <c r="C17">
        <f t="shared" si="0"/>
        <v>720</v>
      </c>
      <c r="D17">
        <v>60</v>
      </c>
      <c r="E17" s="1">
        <f t="shared" si="3"/>
        <v>42984</v>
      </c>
      <c r="F17" s="1">
        <f t="shared" si="4"/>
        <v>43044</v>
      </c>
      <c r="G17" s="5">
        <f>SUMIF('Date de baza'!E:E,"&lt;="&amp;A17,'Date de baza'!C:C)-SUMIF('Date de baza'!F:F,"&lt;"&amp;A17,'Date de baza'!C:C)</f>
        <v>0</v>
      </c>
      <c r="H17" s="10">
        <f t="shared" si="5"/>
        <v>0</v>
      </c>
      <c r="I17" s="15">
        <f t="shared" si="6"/>
        <v>0</v>
      </c>
      <c r="J17" s="13" t="e">
        <f t="shared" si="1"/>
        <v>#DIV/0!</v>
      </c>
      <c r="K17" s="15">
        <f t="shared" si="7"/>
        <v>0</v>
      </c>
      <c r="L17" s="9">
        <f t="shared" si="2"/>
        <v>0</v>
      </c>
    </row>
    <row r="18" spans="1:12" x14ac:dyDescent="0.25">
      <c r="A18" s="1">
        <v>42964</v>
      </c>
      <c r="B18">
        <v>800</v>
      </c>
      <c r="C18">
        <f t="shared" si="0"/>
        <v>720</v>
      </c>
      <c r="D18">
        <v>60</v>
      </c>
      <c r="E18" s="1">
        <f t="shared" si="3"/>
        <v>42985</v>
      </c>
      <c r="F18" s="1">
        <f t="shared" si="4"/>
        <v>43045</v>
      </c>
      <c r="G18" s="5">
        <f>SUMIF('Date de baza'!E:E,"&lt;="&amp;A18,'Date de baza'!C:C)-SUMIF('Date de baza'!F:F,"&lt;"&amp;A18,'Date de baza'!C:C)</f>
        <v>0</v>
      </c>
      <c r="H18" s="10">
        <f t="shared" si="5"/>
        <v>0</v>
      </c>
      <c r="I18" s="15">
        <f t="shared" si="6"/>
        <v>0</v>
      </c>
      <c r="J18" s="13" t="e">
        <f t="shared" si="1"/>
        <v>#DIV/0!</v>
      </c>
      <c r="K18" s="15">
        <f t="shared" si="7"/>
        <v>0</v>
      </c>
      <c r="L18" s="9">
        <f t="shared" si="2"/>
        <v>0</v>
      </c>
    </row>
    <row r="19" spans="1:12" x14ac:dyDescent="0.25">
      <c r="A19" s="1">
        <v>42965</v>
      </c>
      <c r="B19">
        <v>800</v>
      </c>
      <c r="C19">
        <f t="shared" si="0"/>
        <v>720</v>
      </c>
      <c r="D19">
        <v>60</v>
      </c>
      <c r="E19" s="1">
        <f t="shared" si="3"/>
        <v>42986</v>
      </c>
      <c r="F19" s="1">
        <f t="shared" si="4"/>
        <v>43046</v>
      </c>
      <c r="G19" s="5">
        <f>SUMIF('Date de baza'!E:E,"&lt;="&amp;A19,'Date de baza'!C:C)-SUMIF('Date de baza'!F:F,"&lt;"&amp;A19,'Date de baza'!C:C)</f>
        <v>0</v>
      </c>
      <c r="H19" s="10">
        <f t="shared" si="5"/>
        <v>0</v>
      </c>
      <c r="I19" s="15">
        <f t="shared" si="6"/>
        <v>0</v>
      </c>
      <c r="J19" s="13" t="e">
        <f t="shared" si="1"/>
        <v>#DIV/0!</v>
      </c>
      <c r="K19" s="15">
        <f t="shared" si="7"/>
        <v>0</v>
      </c>
      <c r="L19" s="9">
        <f t="shared" si="2"/>
        <v>0</v>
      </c>
    </row>
    <row r="20" spans="1:12" x14ac:dyDescent="0.25">
      <c r="A20" s="1">
        <v>42966</v>
      </c>
      <c r="B20">
        <v>800</v>
      </c>
      <c r="C20">
        <f t="shared" si="0"/>
        <v>720</v>
      </c>
      <c r="D20">
        <v>60</v>
      </c>
      <c r="E20" s="1">
        <f t="shared" si="3"/>
        <v>42987</v>
      </c>
      <c r="F20" s="1">
        <f t="shared" si="4"/>
        <v>43047</v>
      </c>
      <c r="G20" s="5">
        <f>SUMIF('Date de baza'!E:E,"&lt;="&amp;A20,'Date de baza'!C:C)-SUMIF('Date de baza'!F:F,"&lt;"&amp;A20,'Date de baza'!C:C)</f>
        <v>0</v>
      </c>
      <c r="H20" s="10">
        <f t="shared" si="5"/>
        <v>0</v>
      </c>
      <c r="I20" s="15">
        <f t="shared" si="6"/>
        <v>0</v>
      </c>
      <c r="J20" s="13" t="e">
        <f t="shared" si="1"/>
        <v>#DIV/0!</v>
      </c>
      <c r="K20" s="15">
        <f t="shared" si="7"/>
        <v>0</v>
      </c>
      <c r="L20" s="9">
        <f t="shared" si="2"/>
        <v>0</v>
      </c>
    </row>
    <row r="21" spans="1:12" x14ac:dyDescent="0.25">
      <c r="A21" s="1">
        <v>42967</v>
      </c>
      <c r="B21">
        <v>800</v>
      </c>
      <c r="C21">
        <f t="shared" si="0"/>
        <v>720</v>
      </c>
      <c r="D21">
        <v>60</v>
      </c>
      <c r="E21" s="1">
        <f t="shared" si="3"/>
        <v>42988</v>
      </c>
      <c r="F21" s="1">
        <f t="shared" si="4"/>
        <v>43048</v>
      </c>
      <c r="G21" s="5">
        <f>SUMIF('Date de baza'!E:E,"&lt;="&amp;A21,'Date de baza'!C:C)-SUMIF('Date de baza'!F:F,"&lt;"&amp;A21,'Date de baza'!C:C)</f>
        <v>0</v>
      </c>
      <c r="H21" s="10">
        <f t="shared" si="5"/>
        <v>0</v>
      </c>
      <c r="I21" s="15">
        <f t="shared" si="6"/>
        <v>0</v>
      </c>
      <c r="J21" s="13" t="e">
        <f t="shared" si="1"/>
        <v>#DIV/0!</v>
      </c>
      <c r="K21" s="15">
        <f t="shared" si="7"/>
        <v>0</v>
      </c>
      <c r="L21" s="9">
        <f t="shared" si="2"/>
        <v>0</v>
      </c>
    </row>
    <row r="22" spans="1:12" x14ac:dyDescent="0.25">
      <c r="A22" s="1">
        <v>42968</v>
      </c>
      <c r="B22">
        <v>800</v>
      </c>
      <c r="C22">
        <f t="shared" si="0"/>
        <v>720</v>
      </c>
      <c r="D22">
        <v>60</v>
      </c>
      <c r="E22" s="1">
        <f t="shared" si="3"/>
        <v>42989</v>
      </c>
      <c r="F22" s="1">
        <f t="shared" si="4"/>
        <v>43049</v>
      </c>
      <c r="G22" s="5">
        <f>SUMIF('Date de baza'!E:E,"&lt;="&amp;A22,'Date de baza'!C:C)-SUMIF('Date de baza'!F:F,"&lt;"&amp;A22,'Date de baza'!C:C)</f>
        <v>0</v>
      </c>
      <c r="H22" s="10">
        <f t="shared" si="5"/>
        <v>0</v>
      </c>
      <c r="I22" s="15">
        <f t="shared" si="6"/>
        <v>0</v>
      </c>
      <c r="J22" s="13" t="e">
        <f t="shared" si="1"/>
        <v>#DIV/0!</v>
      </c>
      <c r="K22" s="15">
        <f t="shared" si="7"/>
        <v>0</v>
      </c>
      <c r="L22" s="9">
        <f t="shared" si="2"/>
        <v>0</v>
      </c>
    </row>
    <row r="23" spans="1:12" x14ac:dyDescent="0.25">
      <c r="A23" s="1">
        <v>42969</v>
      </c>
      <c r="B23">
        <v>800</v>
      </c>
      <c r="C23">
        <f t="shared" si="0"/>
        <v>720</v>
      </c>
      <c r="D23">
        <v>60</v>
      </c>
      <c r="E23" s="1">
        <f t="shared" si="3"/>
        <v>42990</v>
      </c>
      <c r="F23" s="1">
        <f t="shared" si="4"/>
        <v>43050</v>
      </c>
      <c r="G23" s="5">
        <f>SUMIF('Date de baza'!E:E,"&lt;="&amp;A23,'Date de baza'!C:C)-SUMIF('Date de baza'!F:F,"&lt;"&amp;A23,'Date de baza'!C:C)</f>
        <v>720</v>
      </c>
      <c r="H23" s="10">
        <f t="shared" si="5"/>
        <v>7.2000000000000008E-2</v>
      </c>
      <c r="I23" s="15">
        <f t="shared" si="6"/>
        <v>144</v>
      </c>
      <c r="J23" s="13">
        <f t="shared" si="1"/>
        <v>0.2</v>
      </c>
      <c r="K23" s="15">
        <f t="shared" si="7"/>
        <v>576</v>
      </c>
      <c r="L23" s="9">
        <f>G23/2500</f>
        <v>0.28799999999999998</v>
      </c>
    </row>
    <row r="24" spans="1:12" x14ac:dyDescent="0.25">
      <c r="A24" s="1">
        <v>42970</v>
      </c>
      <c r="B24">
        <v>800</v>
      </c>
      <c r="C24">
        <f t="shared" si="0"/>
        <v>720</v>
      </c>
      <c r="D24">
        <v>60</v>
      </c>
      <c r="E24" s="1">
        <f t="shared" si="3"/>
        <v>42991</v>
      </c>
      <c r="F24" s="1">
        <f t="shared" si="4"/>
        <v>43051</v>
      </c>
      <c r="G24" s="5">
        <f>SUMIF('Date de baza'!E:E,"&lt;="&amp;A24,'Date de baza'!C:C)-SUMIF('Date de baza'!F:F,"&lt;"&amp;A24,'Date de baza'!C:C)</f>
        <v>1440</v>
      </c>
      <c r="H24" s="10">
        <f t="shared" si="5"/>
        <v>0.14400000000000002</v>
      </c>
      <c r="I24" s="15">
        <f t="shared" si="6"/>
        <v>288</v>
      </c>
      <c r="J24" s="13">
        <f t="shared" si="1"/>
        <v>0.2</v>
      </c>
      <c r="K24" s="15">
        <f t="shared" si="7"/>
        <v>1152</v>
      </c>
      <c r="L24" s="9">
        <f t="shared" ref="L24:L87" si="8">G24/2500</f>
        <v>0.57599999999999996</v>
      </c>
    </row>
    <row r="25" spans="1:12" x14ac:dyDescent="0.25">
      <c r="A25" s="1">
        <v>42971</v>
      </c>
      <c r="B25">
        <v>800</v>
      </c>
      <c r="C25">
        <f t="shared" si="0"/>
        <v>720</v>
      </c>
      <c r="D25">
        <v>60</v>
      </c>
      <c r="E25" s="1">
        <f t="shared" si="3"/>
        <v>42992</v>
      </c>
      <c r="F25" s="1">
        <f t="shared" si="4"/>
        <v>43052</v>
      </c>
      <c r="G25" s="5">
        <f>SUMIF('Date de baza'!E:E,"&lt;="&amp;A25,'Date de baza'!C:C)-SUMIF('Date de baza'!F:F,"&lt;"&amp;A25,'Date de baza'!C:C)</f>
        <v>2160</v>
      </c>
      <c r="H25" s="10">
        <f t="shared" si="5"/>
        <v>0.216</v>
      </c>
      <c r="I25" s="15">
        <f t="shared" si="6"/>
        <v>432</v>
      </c>
      <c r="J25" s="13">
        <f t="shared" si="1"/>
        <v>0.2</v>
      </c>
      <c r="K25" s="15">
        <f t="shared" si="7"/>
        <v>1728</v>
      </c>
      <c r="L25" s="9">
        <f t="shared" si="8"/>
        <v>0.86399999999999999</v>
      </c>
    </row>
    <row r="26" spans="1:12" x14ac:dyDescent="0.25">
      <c r="A26" s="1">
        <v>42972</v>
      </c>
      <c r="B26">
        <v>800</v>
      </c>
      <c r="C26">
        <f t="shared" si="0"/>
        <v>720</v>
      </c>
      <c r="D26">
        <v>60</v>
      </c>
      <c r="E26" s="1">
        <f t="shared" si="3"/>
        <v>42993</v>
      </c>
      <c r="F26" s="1">
        <f t="shared" si="4"/>
        <v>43053</v>
      </c>
      <c r="G26" s="5">
        <f>SUMIF('Date de baza'!E:E,"&lt;="&amp;A26,'Date de baza'!C:C)-SUMIF('Date de baza'!F:F,"&lt;"&amp;A26,'Date de baza'!C:C)</f>
        <v>2880</v>
      </c>
      <c r="H26" s="10">
        <f t="shared" si="5"/>
        <v>0.28800000000000003</v>
      </c>
      <c r="I26" s="15">
        <f t="shared" si="6"/>
        <v>576</v>
      </c>
      <c r="J26" s="13">
        <f t="shared" si="1"/>
        <v>0.2</v>
      </c>
      <c r="K26" s="15">
        <f t="shared" si="7"/>
        <v>2304</v>
      </c>
      <c r="L26" s="9">
        <f t="shared" si="8"/>
        <v>1.1519999999999999</v>
      </c>
    </row>
    <row r="27" spans="1:12" x14ac:dyDescent="0.25">
      <c r="A27" s="1">
        <v>42973</v>
      </c>
      <c r="B27">
        <v>800</v>
      </c>
      <c r="C27">
        <f t="shared" si="0"/>
        <v>720</v>
      </c>
      <c r="D27">
        <v>60</v>
      </c>
      <c r="E27" s="1">
        <f t="shared" si="3"/>
        <v>42994</v>
      </c>
      <c r="F27" s="1">
        <f t="shared" si="4"/>
        <v>43054</v>
      </c>
      <c r="G27" s="5">
        <f>SUMIF('Date de baza'!E:E,"&lt;="&amp;A27,'Date de baza'!C:C)-SUMIF('Date de baza'!F:F,"&lt;"&amp;A27,'Date de baza'!C:C)</f>
        <v>3600</v>
      </c>
      <c r="H27" s="10">
        <f t="shared" si="5"/>
        <v>0.36000000000000004</v>
      </c>
      <c r="I27" s="15">
        <f t="shared" si="6"/>
        <v>720</v>
      </c>
      <c r="J27" s="13">
        <f t="shared" si="1"/>
        <v>0.2</v>
      </c>
      <c r="K27" s="15">
        <f t="shared" si="7"/>
        <v>2880</v>
      </c>
      <c r="L27" s="9">
        <f t="shared" si="8"/>
        <v>1.44</v>
      </c>
    </row>
    <row r="28" spans="1:12" x14ac:dyDescent="0.25">
      <c r="A28" s="1">
        <v>42974</v>
      </c>
      <c r="B28">
        <v>800</v>
      </c>
      <c r="C28">
        <f t="shared" si="0"/>
        <v>720</v>
      </c>
      <c r="D28">
        <v>60</v>
      </c>
      <c r="E28" s="1">
        <f t="shared" si="3"/>
        <v>42995</v>
      </c>
      <c r="F28" s="1">
        <f t="shared" si="4"/>
        <v>43055</v>
      </c>
      <c r="G28" s="5">
        <f>SUMIF('Date de baza'!E:E,"&lt;="&amp;A28,'Date de baza'!C:C)-SUMIF('Date de baza'!F:F,"&lt;"&amp;A28,'Date de baza'!C:C)</f>
        <v>4320</v>
      </c>
      <c r="H28" s="10">
        <f t="shared" si="5"/>
        <v>0.432</v>
      </c>
      <c r="I28" s="15">
        <f t="shared" si="6"/>
        <v>864</v>
      </c>
      <c r="J28" s="13">
        <f t="shared" si="1"/>
        <v>0.2</v>
      </c>
      <c r="K28" s="15">
        <f t="shared" si="7"/>
        <v>3456</v>
      </c>
      <c r="L28" s="9">
        <f t="shared" si="8"/>
        <v>1.728</v>
      </c>
    </row>
    <row r="29" spans="1:12" x14ac:dyDescent="0.25">
      <c r="A29" s="1">
        <v>42975</v>
      </c>
      <c r="B29">
        <v>800</v>
      </c>
      <c r="C29">
        <f t="shared" si="0"/>
        <v>720</v>
      </c>
      <c r="D29">
        <v>60</v>
      </c>
      <c r="E29" s="1">
        <f t="shared" si="3"/>
        <v>42996</v>
      </c>
      <c r="F29" s="1">
        <f t="shared" si="4"/>
        <v>43056</v>
      </c>
      <c r="G29" s="5">
        <f>SUMIF('Date de baza'!E:E,"&lt;="&amp;A29,'Date de baza'!C:C)-SUMIF('Date de baza'!F:F,"&lt;"&amp;A29,'Date de baza'!C:C)</f>
        <v>5040</v>
      </c>
      <c r="H29" s="10">
        <f t="shared" si="5"/>
        <v>0.504</v>
      </c>
      <c r="I29" s="15">
        <f t="shared" si="6"/>
        <v>1008</v>
      </c>
      <c r="J29" s="13">
        <f t="shared" si="1"/>
        <v>0.2</v>
      </c>
      <c r="K29" s="15">
        <f t="shared" si="7"/>
        <v>4032</v>
      </c>
      <c r="L29" s="9">
        <f t="shared" si="8"/>
        <v>2.016</v>
      </c>
    </row>
    <row r="30" spans="1:12" x14ac:dyDescent="0.25">
      <c r="A30" s="1">
        <v>42976</v>
      </c>
      <c r="B30">
        <v>800</v>
      </c>
      <c r="C30">
        <f t="shared" si="0"/>
        <v>720</v>
      </c>
      <c r="D30">
        <v>60</v>
      </c>
      <c r="E30" s="1">
        <f t="shared" si="3"/>
        <v>42997</v>
      </c>
      <c r="F30" s="1">
        <f t="shared" si="4"/>
        <v>43057</v>
      </c>
      <c r="G30" s="5">
        <f>SUMIF('Date de baza'!E:E,"&lt;="&amp;A30,'Date de baza'!C:C)-SUMIF('Date de baza'!F:F,"&lt;"&amp;A30,'Date de baza'!C:C)</f>
        <v>5760</v>
      </c>
      <c r="H30" s="10">
        <f t="shared" si="5"/>
        <v>0.57600000000000007</v>
      </c>
      <c r="I30" s="15">
        <f t="shared" si="6"/>
        <v>1152</v>
      </c>
      <c r="J30" s="13">
        <f t="shared" si="1"/>
        <v>0.2</v>
      </c>
      <c r="K30" s="15">
        <f t="shared" si="7"/>
        <v>4608</v>
      </c>
      <c r="L30" s="9">
        <f t="shared" si="8"/>
        <v>2.3039999999999998</v>
      </c>
    </row>
    <row r="31" spans="1:12" x14ac:dyDescent="0.25">
      <c r="A31" s="1">
        <v>42977</v>
      </c>
      <c r="B31">
        <v>800</v>
      </c>
      <c r="C31">
        <f t="shared" si="0"/>
        <v>720</v>
      </c>
      <c r="D31">
        <v>60</v>
      </c>
      <c r="E31" s="1">
        <f t="shared" si="3"/>
        <v>42998</v>
      </c>
      <c r="F31" s="1">
        <f t="shared" si="4"/>
        <v>43058</v>
      </c>
      <c r="G31" s="5">
        <f>SUMIF('Date de baza'!E:E,"&lt;="&amp;A31,'Date de baza'!C:C)-SUMIF('Date de baza'!F:F,"&lt;"&amp;A31,'Date de baza'!C:C)</f>
        <v>6480</v>
      </c>
      <c r="H31" s="10">
        <f t="shared" si="5"/>
        <v>0.64800000000000002</v>
      </c>
      <c r="I31" s="15">
        <f t="shared" si="6"/>
        <v>1296</v>
      </c>
      <c r="J31" s="13">
        <f t="shared" si="1"/>
        <v>0.2</v>
      </c>
      <c r="K31" s="15">
        <f t="shared" si="7"/>
        <v>5184</v>
      </c>
      <c r="L31" s="9">
        <f t="shared" si="8"/>
        <v>2.5920000000000001</v>
      </c>
    </row>
    <row r="32" spans="1:12" x14ac:dyDescent="0.25">
      <c r="A32" s="1">
        <v>42978</v>
      </c>
      <c r="B32">
        <v>800</v>
      </c>
      <c r="C32">
        <f t="shared" si="0"/>
        <v>720</v>
      </c>
      <c r="D32">
        <v>60</v>
      </c>
      <c r="E32" s="1">
        <f t="shared" si="3"/>
        <v>42999</v>
      </c>
      <c r="F32" s="1">
        <f t="shared" si="4"/>
        <v>43059</v>
      </c>
      <c r="G32" s="5">
        <f>SUMIF('Date de baza'!E:E,"&lt;="&amp;A32,'Date de baza'!C:C)-SUMIF('Date de baza'!F:F,"&lt;"&amp;A32,'Date de baza'!C:C)</f>
        <v>7200</v>
      </c>
      <c r="H32" s="10">
        <f t="shared" si="5"/>
        <v>0.72000000000000008</v>
      </c>
      <c r="I32" s="15">
        <f t="shared" si="6"/>
        <v>1440</v>
      </c>
      <c r="J32" s="13">
        <f t="shared" si="1"/>
        <v>0.2</v>
      </c>
      <c r="K32" s="15">
        <f t="shared" si="7"/>
        <v>5760</v>
      </c>
      <c r="L32" s="9">
        <f t="shared" si="8"/>
        <v>2.88</v>
      </c>
    </row>
    <row r="33" spans="1:12" x14ac:dyDescent="0.25">
      <c r="A33" s="1">
        <v>42979</v>
      </c>
      <c r="B33">
        <v>600</v>
      </c>
      <c r="C33">
        <f t="shared" si="0"/>
        <v>540</v>
      </c>
      <c r="D33">
        <v>90</v>
      </c>
      <c r="E33" s="1">
        <f t="shared" si="3"/>
        <v>43000</v>
      </c>
      <c r="F33" s="1">
        <f t="shared" si="4"/>
        <v>43090</v>
      </c>
      <c r="G33" s="5">
        <f>SUMIF('Date de baza'!E:E,"&lt;="&amp;A33,'Date de baza'!C:C)-SUMIF('Date de baza'!F:F,"&lt;"&amp;A33,'Date de baza'!C:C)</f>
        <v>7920</v>
      </c>
      <c r="H33" s="10">
        <f t="shared" si="5"/>
        <v>0.79200000000000004</v>
      </c>
      <c r="I33" s="15">
        <f t="shared" si="6"/>
        <v>1584</v>
      </c>
      <c r="J33" s="13">
        <f t="shared" si="1"/>
        <v>0.2</v>
      </c>
      <c r="K33" s="15">
        <f t="shared" si="7"/>
        <v>6336</v>
      </c>
      <c r="L33" s="9">
        <f t="shared" si="8"/>
        <v>3.1680000000000001</v>
      </c>
    </row>
    <row r="34" spans="1:12" x14ac:dyDescent="0.25">
      <c r="A34" s="1">
        <v>42980</v>
      </c>
      <c r="B34">
        <v>600</v>
      </c>
      <c r="C34">
        <f t="shared" si="0"/>
        <v>540</v>
      </c>
      <c r="D34">
        <v>90</v>
      </c>
      <c r="E34" s="1">
        <f t="shared" si="3"/>
        <v>43001</v>
      </c>
      <c r="F34" s="1">
        <f t="shared" si="4"/>
        <v>43091</v>
      </c>
      <c r="G34" s="5">
        <f>SUMIF('Date de baza'!E:E,"&lt;="&amp;A34,'Date de baza'!C:C)-SUMIF('Date de baza'!F:F,"&lt;"&amp;A34,'Date de baza'!C:C)</f>
        <v>8640</v>
      </c>
      <c r="H34" s="10">
        <f t="shared" si="5"/>
        <v>0.86399999999999999</v>
      </c>
      <c r="I34" s="15">
        <f t="shared" si="6"/>
        <v>1728</v>
      </c>
      <c r="J34" s="13">
        <f t="shared" si="1"/>
        <v>0.2</v>
      </c>
      <c r="K34" s="15">
        <f t="shared" si="7"/>
        <v>6912</v>
      </c>
      <c r="L34" s="9">
        <f t="shared" si="8"/>
        <v>3.456</v>
      </c>
    </row>
    <row r="35" spans="1:12" x14ac:dyDescent="0.25">
      <c r="A35" s="1">
        <v>42981</v>
      </c>
      <c r="B35">
        <v>600</v>
      </c>
      <c r="C35">
        <f t="shared" si="0"/>
        <v>540</v>
      </c>
      <c r="D35">
        <v>90</v>
      </c>
      <c r="E35" s="1">
        <f t="shared" si="3"/>
        <v>43002</v>
      </c>
      <c r="F35" s="1">
        <f t="shared" si="4"/>
        <v>43092</v>
      </c>
      <c r="G35" s="5">
        <f>SUMIF('Date de baza'!E:E,"&lt;="&amp;A35,'Date de baza'!C:C)-SUMIF('Date de baza'!F:F,"&lt;"&amp;A35,'Date de baza'!C:C)</f>
        <v>9360</v>
      </c>
      <c r="H35" s="10">
        <f t="shared" si="5"/>
        <v>0.93600000000000005</v>
      </c>
      <c r="I35" s="15">
        <f t="shared" si="6"/>
        <v>1872</v>
      </c>
      <c r="J35" s="13">
        <f t="shared" si="1"/>
        <v>0.2</v>
      </c>
      <c r="K35" s="15">
        <f t="shared" si="7"/>
        <v>7488</v>
      </c>
      <c r="L35" s="9">
        <f t="shared" si="8"/>
        <v>3.7440000000000002</v>
      </c>
    </row>
    <row r="36" spans="1:12" x14ac:dyDescent="0.25">
      <c r="A36" s="1">
        <v>42982</v>
      </c>
      <c r="B36">
        <v>600</v>
      </c>
      <c r="C36">
        <f t="shared" si="0"/>
        <v>540</v>
      </c>
      <c r="D36">
        <v>90</v>
      </c>
      <c r="E36" s="1">
        <f t="shared" si="3"/>
        <v>43003</v>
      </c>
      <c r="F36" s="1">
        <f t="shared" si="4"/>
        <v>43093</v>
      </c>
      <c r="G36" s="5">
        <f>SUMIF('Date de baza'!E:E,"&lt;="&amp;A36,'Date de baza'!C:C)-SUMIF('Date de baza'!F:F,"&lt;"&amp;A36,'Date de baza'!C:C)</f>
        <v>10080</v>
      </c>
      <c r="H36" s="10">
        <f t="shared" si="5"/>
        <v>1.008</v>
      </c>
      <c r="I36" s="15">
        <f t="shared" si="6"/>
        <v>2520</v>
      </c>
      <c r="J36" s="13">
        <f t="shared" si="1"/>
        <v>0.25</v>
      </c>
      <c r="K36" s="15">
        <f t="shared" si="7"/>
        <v>7560</v>
      </c>
      <c r="L36" s="9">
        <f t="shared" si="8"/>
        <v>4.032</v>
      </c>
    </row>
    <row r="37" spans="1:12" x14ac:dyDescent="0.25">
      <c r="A37" s="1">
        <v>42983</v>
      </c>
      <c r="B37">
        <v>600</v>
      </c>
      <c r="C37">
        <f t="shared" si="0"/>
        <v>540</v>
      </c>
      <c r="D37">
        <v>90</v>
      </c>
      <c r="E37" s="1">
        <f t="shared" si="3"/>
        <v>43004</v>
      </c>
      <c r="F37" s="1">
        <f t="shared" si="4"/>
        <v>43094</v>
      </c>
      <c r="G37" s="5">
        <f>SUMIF('Date de baza'!E:E,"&lt;="&amp;A37,'Date de baza'!C:C)-SUMIF('Date de baza'!F:F,"&lt;"&amp;A37,'Date de baza'!C:C)</f>
        <v>10800</v>
      </c>
      <c r="H37" s="10">
        <f t="shared" si="5"/>
        <v>1.08</v>
      </c>
      <c r="I37" s="15">
        <f t="shared" si="6"/>
        <v>2700</v>
      </c>
      <c r="J37" s="13">
        <f t="shared" si="1"/>
        <v>0.25</v>
      </c>
      <c r="K37" s="15">
        <f t="shared" si="7"/>
        <v>8100</v>
      </c>
      <c r="L37" s="9">
        <f t="shared" si="8"/>
        <v>4.32</v>
      </c>
    </row>
    <row r="38" spans="1:12" x14ac:dyDescent="0.25">
      <c r="A38" s="1">
        <v>42984</v>
      </c>
      <c r="B38">
        <v>600</v>
      </c>
      <c r="C38">
        <f t="shared" si="0"/>
        <v>540</v>
      </c>
      <c r="D38">
        <v>90</v>
      </c>
      <c r="E38" s="1">
        <f t="shared" si="3"/>
        <v>43005</v>
      </c>
      <c r="F38" s="1">
        <f t="shared" si="4"/>
        <v>43095</v>
      </c>
      <c r="G38" s="5">
        <f>SUMIF('Date de baza'!E:E,"&lt;="&amp;A38,'Date de baza'!C:C)-SUMIF('Date de baza'!F:F,"&lt;"&amp;A38,'Date de baza'!C:C)</f>
        <v>11520</v>
      </c>
      <c r="H38" s="10">
        <f t="shared" si="5"/>
        <v>1.1520000000000001</v>
      </c>
      <c r="I38" s="15">
        <f t="shared" si="6"/>
        <v>2880</v>
      </c>
      <c r="J38" s="13">
        <f t="shared" si="1"/>
        <v>0.25</v>
      </c>
      <c r="K38" s="15">
        <f t="shared" si="7"/>
        <v>8640</v>
      </c>
      <c r="L38" s="9">
        <f t="shared" si="8"/>
        <v>4.6079999999999997</v>
      </c>
    </row>
    <row r="39" spans="1:12" x14ac:dyDescent="0.25">
      <c r="A39" s="1">
        <v>42985</v>
      </c>
      <c r="B39">
        <v>600</v>
      </c>
      <c r="C39">
        <f t="shared" si="0"/>
        <v>540</v>
      </c>
      <c r="D39">
        <v>90</v>
      </c>
      <c r="E39" s="1">
        <f t="shared" si="3"/>
        <v>43006</v>
      </c>
      <c r="F39" s="1">
        <f t="shared" si="4"/>
        <v>43096</v>
      </c>
      <c r="G39" s="5">
        <f>SUMIF('Date de baza'!E:E,"&lt;="&amp;A39,'Date de baza'!C:C)-SUMIF('Date de baza'!F:F,"&lt;"&amp;A39,'Date de baza'!C:C)</f>
        <v>12240</v>
      </c>
      <c r="H39" s="10">
        <f t="shared" si="5"/>
        <v>1.224</v>
      </c>
      <c r="I39" s="15">
        <f t="shared" si="6"/>
        <v>3060</v>
      </c>
      <c r="J39" s="13">
        <f t="shared" si="1"/>
        <v>0.25</v>
      </c>
      <c r="K39" s="15">
        <f t="shared" si="7"/>
        <v>9180</v>
      </c>
      <c r="L39" s="9">
        <f t="shared" si="8"/>
        <v>4.8959999999999999</v>
      </c>
    </row>
    <row r="40" spans="1:12" x14ac:dyDescent="0.25">
      <c r="A40" s="1">
        <v>42986</v>
      </c>
      <c r="B40">
        <v>600</v>
      </c>
      <c r="C40">
        <f t="shared" si="0"/>
        <v>540</v>
      </c>
      <c r="D40">
        <v>90</v>
      </c>
      <c r="E40" s="1">
        <f t="shared" si="3"/>
        <v>43007</v>
      </c>
      <c r="F40" s="1">
        <f t="shared" si="4"/>
        <v>43097</v>
      </c>
      <c r="G40" s="5">
        <f>SUMIF('Date de baza'!E:E,"&lt;="&amp;A40,'Date de baza'!C:C)-SUMIF('Date de baza'!F:F,"&lt;"&amp;A40,'Date de baza'!C:C)</f>
        <v>12960</v>
      </c>
      <c r="H40" s="10">
        <f t="shared" si="5"/>
        <v>1.296</v>
      </c>
      <c r="I40" s="15">
        <f t="shared" si="6"/>
        <v>3240</v>
      </c>
      <c r="J40" s="13">
        <f t="shared" si="1"/>
        <v>0.25</v>
      </c>
      <c r="K40" s="15">
        <f t="shared" si="7"/>
        <v>9720</v>
      </c>
      <c r="L40" s="9">
        <f t="shared" si="8"/>
        <v>5.1840000000000002</v>
      </c>
    </row>
    <row r="41" spans="1:12" x14ac:dyDescent="0.25">
      <c r="A41" s="1">
        <v>42987</v>
      </c>
      <c r="B41">
        <v>600</v>
      </c>
      <c r="C41">
        <f t="shared" si="0"/>
        <v>540</v>
      </c>
      <c r="D41">
        <v>90</v>
      </c>
      <c r="E41" s="1">
        <f t="shared" si="3"/>
        <v>43008</v>
      </c>
      <c r="F41" s="1">
        <f t="shared" si="4"/>
        <v>43098</v>
      </c>
      <c r="G41" s="5">
        <f>SUMIF('Date de baza'!E:E,"&lt;="&amp;A41,'Date de baza'!C:C)-SUMIF('Date de baza'!F:F,"&lt;"&amp;A41,'Date de baza'!C:C)</f>
        <v>13680</v>
      </c>
      <c r="H41" s="10">
        <f t="shared" si="5"/>
        <v>1.3680000000000001</v>
      </c>
      <c r="I41" s="15">
        <f t="shared" si="6"/>
        <v>3420</v>
      </c>
      <c r="J41" s="13">
        <f t="shared" si="1"/>
        <v>0.25</v>
      </c>
      <c r="K41" s="15">
        <f t="shared" si="7"/>
        <v>10260</v>
      </c>
      <c r="L41" s="9">
        <f t="shared" si="8"/>
        <v>5.4720000000000004</v>
      </c>
    </row>
    <row r="42" spans="1:12" x14ac:dyDescent="0.25">
      <c r="A42" s="1">
        <v>42988</v>
      </c>
      <c r="B42">
        <v>600</v>
      </c>
      <c r="C42">
        <f t="shared" si="0"/>
        <v>540</v>
      </c>
      <c r="D42">
        <v>90</v>
      </c>
      <c r="E42" s="1">
        <f t="shared" si="3"/>
        <v>43009</v>
      </c>
      <c r="F42" s="1">
        <f t="shared" si="4"/>
        <v>43099</v>
      </c>
      <c r="G42" s="5">
        <f>SUMIF('Date de baza'!E:E,"&lt;="&amp;A42,'Date de baza'!C:C)-SUMIF('Date de baza'!F:F,"&lt;"&amp;A42,'Date de baza'!C:C)</f>
        <v>14400</v>
      </c>
      <c r="H42" s="10">
        <f t="shared" si="5"/>
        <v>1.4400000000000002</v>
      </c>
      <c r="I42" s="15">
        <f t="shared" si="6"/>
        <v>3600</v>
      </c>
      <c r="J42" s="13">
        <f t="shared" si="1"/>
        <v>0.25</v>
      </c>
      <c r="K42" s="15">
        <f t="shared" si="7"/>
        <v>10800</v>
      </c>
      <c r="L42" s="9">
        <f t="shared" si="8"/>
        <v>5.76</v>
      </c>
    </row>
    <row r="43" spans="1:12" x14ac:dyDescent="0.25">
      <c r="A43" s="1">
        <v>42989</v>
      </c>
      <c r="B43">
        <v>600</v>
      </c>
      <c r="C43">
        <f t="shared" si="0"/>
        <v>540</v>
      </c>
      <c r="D43">
        <v>90</v>
      </c>
      <c r="E43" s="1">
        <f t="shared" si="3"/>
        <v>43010</v>
      </c>
      <c r="F43" s="1">
        <f t="shared" si="4"/>
        <v>43100</v>
      </c>
      <c r="G43" s="5">
        <f>SUMIF('Date de baza'!E:E,"&lt;="&amp;A43,'Date de baza'!C:C)-SUMIF('Date de baza'!F:F,"&lt;"&amp;A43,'Date de baza'!C:C)</f>
        <v>15120</v>
      </c>
      <c r="H43" s="10">
        <f t="shared" si="5"/>
        <v>1.512</v>
      </c>
      <c r="I43" s="15">
        <f t="shared" si="6"/>
        <v>3780</v>
      </c>
      <c r="J43" s="13">
        <f t="shared" si="1"/>
        <v>0.25</v>
      </c>
      <c r="K43" s="15">
        <f t="shared" si="7"/>
        <v>11340</v>
      </c>
      <c r="L43" s="9">
        <f t="shared" si="8"/>
        <v>6.048</v>
      </c>
    </row>
    <row r="44" spans="1:12" x14ac:dyDescent="0.25">
      <c r="A44" s="1">
        <v>42990</v>
      </c>
      <c r="B44">
        <v>600</v>
      </c>
      <c r="C44">
        <f t="shared" si="0"/>
        <v>540</v>
      </c>
      <c r="D44">
        <v>90</v>
      </c>
      <c r="E44" s="1">
        <f t="shared" si="3"/>
        <v>43011</v>
      </c>
      <c r="F44" s="1">
        <f t="shared" si="4"/>
        <v>43101</v>
      </c>
      <c r="G44" s="5">
        <f>SUMIF('Date de baza'!E:E,"&lt;="&amp;A44,'Date de baza'!C:C)-SUMIF('Date de baza'!F:F,"&lt;"&amp;A44,'Date de baza'!C:C)</f>
        <v>15840</v>
      </c>
      <c r="H44" s="10">
        <f t="shared" si="5"/>
        <v>1.5840000000000001</v>
      </c>
      <c r="I44" s="15">
        <f t="shared" si="6"/>
        <v>3960</v>
      </c>
      <c r="J44" s="13">
        <f t="shared" si="1"/>
        <v>0.25</v>
      </c>
      <c r="K44" s="15">
        <f t="shared" si="7"/>
        <v>11880</v>
      </c>
      <c r="L44" s="9">
        <f t="shared" si="8"/>
        <v>6.3360000000000003</v>
      </c>
    </row>
    <row r="45" spans="1:12" x14ac:dyDescent="0.25">
      <c r="A45" s="1">
        <v>42991</v>
      </c>
      <c r="B45">
        <v>600</v>
      </c>
      <c r="C45">
        <f t="shared" si="0"/>
        <v>540</v>
      </c>
      <c r="D45">
        <v>90</v>
      </c>
      <c r="E45" s="1">
        <f t="shared" si="3"/>
        <v>43012</v>
      </c>
      <c r="F45" s="1">
        <f t="shared" si="4"/>
        <v>43102</v>
      </c>
      <c r="G45" s="5">
        <f>SUMIF('Date de baza'!E:E,"&lt;="&amp;A45,'Date de baza'!C:C)-SUMIF('Date de baza'!F:F,"&lt;"&amp;A45,'Date de baza'!C:C)</f>
        <v>16560</v>
      </c>
      <c r="H45" s="10">
        <f t="shared" si="5"/>
        <v>1.6560000000000001</v>
      </c>
      <c r="I45" s="15">
        <f t="shared" si="6"/>
        <v>4140</v>
      </c>
      <c r="J45" s="13">
        <f t="shared" si="1"/>
        <v>0.25</v>
      </c>
      <c r="K45" s="15">
        <f t="shared" si="7"/>
        <v>12420</v>
      </c>
      <c r="L45" s="9">
        <f t="shared" si="8"/>
        <v>6.6239999999999997</v>
      </c>
    </row>
    <row r="46" spans="1:12" x14ac:dyDescent="0.25">
      <c r="A46" s="1">
        <v>42992</v>
      </c>
      <c r="B46">
        <v>600</v>
      </c>
      <c r="C46">
        <f t="shared" si="0"/>
        <v>540</v>
      </c>
      <c r="D46">
        <v>90</v>
      </c>
      <c r="E46" s="1">
        <f t="shared" si="3"/>
        <v>43013</v>
      </c>
      <c r="F46" s="1">
        <f t="shared" si="4"/>
        <v>43103</v>
      </c>
      <c r="G46" s="5">
        <f>SUMIF('Date de baza'!E:E,"&lt;="&amp;A46,'Date de baza'!C:C)-SUMIF('Date de baza'!F:F,"&lt;"&amp;A46,'Date de baza'!C:C)</f>
        <v>17280</v>
      </c>
      <c r="H46" s="10">
        <f t="shared" si="5"/>
        <v>1.728</v>
      </c>
      <c r="I46" s="15">
        <f t="shared" si="6"/>
        <v>4320</v>
      </c>
      <c r="J46" s="13">
        <f t="shared" si="1"/>
        <v>0.25</v>
      </c>
      <c r="K46" s="15">
        <f t="shared" si="7"/>
        <v>12960</v>
      </c>
      <c r="L46" s="9">
        <f t="shared" si="8"/>
        <v>6.9119999999999999</v>
      </c>
    </row>
    <row r="47" spans="1:12" x14ac:dyDescent="0.25">
      <c r="A47" s="1">
        <v>42993</v>
      </c>
      <c r="B47">
        <v>600</v>
      </c>
      <c r="C47">
        <f t="shared" si="0"/>
        <v>540</v>
      </c>
      <c r="D47">
        <v>90</v>
      </c>
      <c r="E47" s="1">
        <f t="shared" si="3"/>
        <v>43014</v>
      </c>
      <c r="F47" s="1">
        <f t="shared" si="4"/>
        <v>43104</v>
      </c>
      <c r="G47" s="5">
        <f>SUMIF('Date de baza'!E:E,"&lt;="&amp;A47,'Date de baza'!C:C)-SUMIF('Date de baza'!F:F,"&lt;"&amp;A47,'Date de baza'!C:C)</f>
        <v>18000</v>
      </c>
      <c r="H47" s="10">
        <f t="shared" si="5"/>
        <v>1.8</v>
      </c>
      <c r="I47" s="15">
        <f t="shared" si="6"/>
        <v>4500</v>
      </c>
      <c r="J47" s="13">
        <f t="shared" si="1"/>
        <v>0.25</v>
      </c>
      <c r="K47" s="15">
        <f t="shared" si="7"/>
        <v>13500</v>
      </c>
      <c r="L47" s="9">
        <f t="shared" si="8"/>
        <v>7.2</v>
      </c>
    </row>
    <row r="48" spans="1:12" x14ac:dyDescent="0.25">
      <c r="A48" s="1">
        <v>42994</v>
      </c>
      <c r="B48">
        <v>600</v>
      </c>
      <c r="C48">
        <f t="shared" si="0"/>
        <v>540</v>
      </c>
      <c r="D48">
        <v>150</v>
      </c>
      <c r="E48" s="1">
        <f t="shared" si="3"/>
        <v>43015</v>
      </c>
      <c r="F48" s="1">
        <f t="shared" si="4"/>
        <v>43165</v>
      </c>
      <c r="G48" s="5">
        <f>SUMIF('Date de baza'!E:E,"&lt;="&amp;A48,'Date de baza'!C:C)-SUMIF('Date de baza'!F:F,"&lt;"&amp;A48,'Date de baza'!C:C)</f>
        <v>18720</v>
      </c>
      <c r="H48" s="10">
        <f t="shared" si="5"/>
        <v>1.8720000000000001</v>
      </c>
      <c r="I48" s="15">
        <f t="shared" si="6"/>
        <v>4680</v>
      </c>
      <c r="J48" s="13">
        <f t="shared" si="1"/>
        <v>0.25</v>
      </c>
      <c r="K48" s="15">
        <f t="shared" si="7"/>
        <v>14040</v>
      </c>
      <c r="L48" s="9">
        <f t="shared" si="8"/>
        <v>7.4880000000000004</v>
      </c>
    </row>
    <row r="49" spans="1:12" x14ac:dyDescent="0.25">
      <c r="A49" s="1">
        <v>42995</v>
      </c>
      <c r="B49">
        <v>600</v>
      </c>
      <c r="C49">
        <f t="shared" si="0"/>
        <v>540</v>
      </c>
      <c r="D49">
        <v>150</v>
      </c>
      <c r="E49" s="1">
        <f t="shared" si="3"/>
        <v>43016</v>
      </c>
      <c r="F49" s="1">
        <f t="shared" si="4"/>
        <v>43166</v>
      </c>
      <c r="G49" s="5">
        <f>SUMIF('Date de baza'!E:E,"&lt;="&amp;A49,'Date de baza'!C:C)-SUMIF('Date de baza'!F:F,"&lt;"&amp;A49,'Date de baza'!C:C)</f>
        <v>19440</v>
      </c>
      <c r="H49" s="10">
        <f t="shared" si="5"/>
        <v>1.9440000000000002</v>
      </c>
      <c r="I49" s="15">
        <f t="shared" si="6"/>
        <v>4860</v>
      </c>
      <c r="J49" s="13">
        <f t="shared" si="1"/>
        <v>0.25</v>
      </c>
      <c r="K49" s="15">
        <f t="shared" si="7"/>
        <v>14580</v>
      </c>
      <c r="L49" s="9">
        <f t="shared" si="8"/>
        <v>7.7759999999999998</v>
      </c>
    </row>
    <row r="50" spans="1:12" x14ac:dyDescent="0.25">
      <c r="A50" s="1">
        <v>42996</v>
      </c>
      <c r="B50">
        <v>600</v>
      </c>
      <c r="C50">
        <f t="shared" si="0"/>
        <v>540</v>
      </c>
      <c r="D50">
        <v>150</v>
      </c>
      <c r="E50" s="1">
        <f t="shared" si="3"/>
        <v>43017</v>
      </c>
      <c r="F50" s="1">
        <f t="shared" si="4"/>
        <v>43167</v>
      </c>
      <c r="G50" s="5">
        <f>SUMIF('Date de baza'!E:E,"&lt;="&amp;A50,'Date de baza'!C:C)-SUMIF('Date de baza'!F:F,"&lt;"&amp;A50,'Date de baza'!C:C)</f>
        <v>20160</v>
      </c>
      <c r="H50" s="10">
        <f t="shared" si="5"/>
        <v>2.016</v>
      </c>
      <c r="I50" s="15">
        <f t="shared" si="6"/>
        <v>6048</v>
      </c>
      <c r="J50" s="13">
        <f t="shared" si="1"/>
        <v>0.3</v>
      </c>
      <c r="K50" s="15">
        <f t="shared" si="7"/>
        <v>14112</v>
      </c>
      <c r="L50" s="9">
        <f t="shared" si="8"/>
        <v>8.0640000000000001</v>
      </c>
    </row>
    <row r="51" spans="1:12" x14ac:dyDescent="0.25">
      <c r="A51" s="1">
        <v>42997</v>
      </c>
      <c r="B51">
        <v>600</v>
      </c>
      <c r="C51">
        <f t="shared" si="0"/>
        <v>540</v>
      </c>
      <c r="D51">
        <v>150</v>
      </c>
      <c r="E51" s="1">
        <f t="shared" si="3"/>
        <v>43018</v>
      </c>
      <c r="F51" s="1">
        <f t="shared" si="4"/>
        <v>43168</v>
      </c>
      <c r="G51" s="5">
        <f>SUMIF('Date de baza'!E:E,"&lt;="&amp;A51,'Date de baza'!C:C)-SUMIF('Date de baza'!F:F,"&lt;"&amp;A51,'Date de baza'!C:C)</f>
        <v>20880</v>
      </c>
      <c r="H51" s="10">
        <f t="shared" si="5"/>
        <v>2.0880000000000001</v>
      </c>
      <c r="I51" s="15">
        <f t="shared" si="6"/>
        <v>6264</v>
      </c>
      <c r="J51" s="13">
        <f t="shared" si="1"/>
        <v>0.3</v>
      </c>
      <c r="K51" s="15">
        <f t="shared" si="7"/>
        <v>14616</v>
      </c>
      <c r="L51" s="9">
        <f t="shared" si="8"/>
        <v>8.3520000000000003</v>
      </c>
    </row>
    <row r="52" spans="1:12" x14ac:dyDescent="0.25">
      <c r="A52" s="1">
        <v>42998</v>
      </c>
      <c r="B52">
        <v>600</v>
      </c>
      <c r="C52">
        <f t="shared" si="0"/>
        <v>540</v>
      </c>
      <c r="D52">
        <v>150</v>
      </c>
      <c r="E52" s="1">
        <f t="shared" si="3"/>
        <v>43019</v>
      </c>
      <c r="F52" s="1">
        <f t="shared" si="4"/>
        <v>43169</v>
      </c>
      <c r="G52" s="5">
        <f>SUMIF('Date de baza'!E:E,"&lt;="&amp;A52,'Date de baza'!C:C)-SUMIF('Date de baza'!F:F,"&lt;"&amp;A52,'Date de baza'!C:C)</f>
        <v>21600</v>
      </c>
      <c r="H52" s="10">
        <f t="shared" si="5"/>
        <v>2.16</v>
      </c>
      <c r="I52" s="15">
        <f t="shared" si="6"/>
        <v>6480</v>
      </c>
      <c r="J52" s="13">
        <f t="shared" si="1"/>
        <v>0.3</v>
      </c>
      <c r="K52" s="15">
        <f t="shared" si="7"/>
        <v>15120</v>
      </c>
      <c r="L52" s="9">
        <f t="shared" si="8"/>
        <v>8.64</v>
      </c>
    </row>
    <row r="53" spans="1:12" x14ac:dyDescent="0.25">
      <c r="A53" s="1">
        <v>42999</v>
      </c>
      <c r="B53">
        <v>600</v>
      </c>
      <c r="C53">
        <f t="shared" si="0"/>
        <v>540</v>
      </c>
      <c r="D53">
        <v>150</v>
      </c>
      <c r="E53" s="1">
        <f t="shared" si="3"/>
        <v>43020</v>
      </c>
      <c r="F53" s="1">
        <f t="shared" si="4"/>
        <v>43170</v>
      </c>
      <c r="G53" s="5">
        <f>SUMIF('Date de baza'!E:E,"&lt;="&amp;A53,'Date de baza'!C:C)-SUMIF('Date de baza'!F:F,"&lt;"&amp;A53,'Date de baza'!C:C)</f>
        <v>22320</v>
      </c>
      <c r="H53" s="10">
        <f t="shared" si="5"/>
        <v>2.2320000000000002</v>
      </c>
      <c r="I53" s="15">
        <f t="shared" si="6"/>
        <v>6696</v>
      </c>
      <c r="J53" s="13">
        <f t="shared" si="1"/>
        <v>0.3</v>
      </c>
      <c r="K53" s="15">
        <f t="shared" si="7"/>
        <v>15624</v>
      </c>
      <c r="L53" s="9">
        <f t="shared" si="8"/>
        <v>8.9280000000000008</v>
      </c>
    </row>
    <row r="54" spans="1:12" x14ac:dyDescent="0.25">
      <c r="A54" s="1">
        <v>43000</v>
      </c>
      <c r="B54">
        <v>600</v>
      </c>
      <c r="C54">
        <f t="shared" si="0"/>
        <v>540</v>
      </c>
      <c r="D54">
        <v>150</v>
      </c>
      <c r="E54" s="1">
        <f t="shared" si="3"/>
        <v>43021</v>
      </c>
      <c r="F54" s="1">
        <f t="shared" si="4"/>
        <v>43171</v>
      </c>
      <c r="G54" s="5">
        <f>SUMIF('Date de baza'!E:E,"&lt;="&amp;A54,'Date de baza'!C:C)-SUMIF('Date de baza'!F:F,"&lt;"&amp;A54,'Date de baza'!C:C)</f>
        <v>22860</v>
      </c>
      <c r="H54" s="10">
        <f t="shared" si="5"/>
        <v>2.286</v>
      </c>
      <c r="I54" s="15">
        <f t="shared" si="6"/>
        <v>6858</v>
      </c>
      <c r="J54" s="13">
        <f t="shared" si="1"/>
        <v>0.3</v>
      </c>
      <c r="K54" s="15">
        <f t="shared" si="7"/>
        <v>16002</v>
      </c>
      <c r="L54" s="9">
        <f t="shared" si="8"/>
        <v>9.1440000000000001</v>
      </c>
    </row>
    <row r="55" spans="1:12" x14ac:dyDescent="0.25">
      <c r="A55" s="1">
        <v>43001</v>
      </c>
      <c r="B55">
        <v>600</v>
      </c>
      <c r="C55">
        <f t="shared" si="0"/>
        <v>540</v>
      </c>
      <c r="D55">
        <v>150</v>
      </c>
      <c r="E55" s="1">
        <f t="shared" si="3"/>
        <v>43022</v>
      </c>
      <c r="F55" s="1">
        <f t="shared" si="4"/>
        <v>43172</v>
      </c>
      <c r="G55" s="5">
        <f>SUMIF('Date de baza'!E:E,"&lt;="&amp;A55,'Date de baza'!C:C)-SUMIF('Date de baza'!F:F,"&lt;"&amp;A55,'Date de baza'!C:C)</f>
        <v>23400</v>
      </c>
      <c r="H55" s="10">
        <f t="shared" si="5"/>
        <v>2.3400000000000003</v>
      </c>
      <c r="I55" s="15">
        <f t="shared" si="6"/>
        <v>7020</v>
      </c>
      <c r="J55" s="13">
        <f t="shared" si="1"/>
        <v>0.3</v>
      </c>
      <c r="K55" s="15">
        <f t="shared" si="7"/>
        <v>16380</v>
      </c>
      <c r="L55" s="9">
        <f t="shared" si="8"/>
        <v>9.36</v>
      </c>
    </row>
    <row r="56" spans="1:12" x14ac:dyDescent="0.25">
      <c r="A56" s="1">
        <v>43002</v>
      </c>
      <c r="B56">
        <v>600</v>
      </c>
      <c r="C56">
        <f t="shared" si="0"/>
        <v>540</v>
      </c>
      <c r="D56">
        <v>150</v>
      </c>
      <c r="E56" s="1">
        <f t="shared" si="3"/>
        <v>43023</v>
      </c>
      <c r="F56" s="1">
        <f t="shared" si="4"/>
        <v>43173</v>
      </c>
      <c r="G56" s="5">
        <f>SUMIF('Date de baza'!E:E,"&lt;="&amp;A56,'Date de baza'!C:C)-SUMIF('Date de baza'!F:F,"&lt;"&amp;A56,'Date de baza'!C:C)</f>
        <v>23940</v>
      </c>
      <c r="H56" s="10">
        <f t="shared" si="5"/>
        <v>2.3940000000000001</v>
      </c>
      <c r="I56" s="15">
        <f t="shared" si="6"/>
        <v>7182</v>
      </c>
      <c r="J56" s="13">
        <f t="shared" si="1"/>
        <v>0.3</v>
      </c>
      <c r="K56" s="15">
        <f t="shared" si="7"/>
        <v>16758</v>
      </c>
      <c r="L56" s="9">
        <f t="shared" si="8"/>
        <v>9.5760000000000005</v>
      </c>
    </row>
    <row r="57" spans="1:12" x14ac:dyDescent="0.25">
      <c r="A57" s="1">
        <v>43003</v>
      </c>
      <c r="B57">
        <v>600</v>
      </c>
      <c r="C57">
        <f t="shared" si="0"/>
        <v>540</v>
      </c>
      <c r="D57">
        <v>150</v>
      </c>
      <c r="E57" s="1">
        <f t="shared" si="3"/>
        <v>43024</v>
      </c>
      <c r="F57" s="1">
        <f t="shared" si="4"/>
        <v>43174</v>
      </c>
      <c r="G57" s="5">
        <f>SUMIF('Date de baza'!E:E,"&lt;="&amp;A57,'Date de baza'!C:C)-SUMIF('Date de baza'!F:F,"&lt;"&amp;A57,'Date de baza'!C:C)</f>
        <v>24480</v>
      </c>
      <c r="H57" s="10">
        <f t="shared" si="5"/>
        <v>2.448</v>
      </c>
      <c r="I57" s="15">
        <f t="shared" si="6"/>
        <v>7344</v>
      </c>
      <c r="J57" s="13">
        <f t="shared" si="1"/>
        <v>0.3</v>
      </c>
      <c r="K57" s="15">
        <f t="shared" si="7"/>
        <v>17136</v>
      </c>
      <c r="L57" s="9">
        <f t="shared" si="8"/>
        <v>9.7919999999999998</v>
      </c>
    </row>
    <row r="58" spans="1:12" x14ac:dyDescent="0.25">
      <c r="A58" s="1">
        <v>43004</v>
      </c>
      <c r="B58">
        <v>600</v>
      </c>
      <c r="C58">
        <f t="shared" si="0"/>
        <v>540</v>
      </c>
      <c r="D58">
        <v>150</v>
      </c>
      <c r="E58" s="1">
        <f t="shared" si="3"/>
        <v>43025</v>
      </c>
      <c r="F58" s="1">
        <f t="shared" si="4"/>
        <v>43175</v>
      </c>
      <c r="G58" s="5">
        <f>SUMIF('Date de baza'!E:E,"&lt;="&amp;A58,'Date de baza'!C:C)-SUMIF('Date de baza'!F:F,"&lt;"&amp;A58,'Date de baza'!C:C)</f>
        <v>25020</v>
      </c>
      <c r="H58" s="10">
        <f t="shared" si="5"/>
        <v>2.5020000000000002</v>
      </c>
      <c r="I58" s="15">
        <f t="shared" si="6"/>
        <v>8256.6</v>
      </c>
      <c r="J58" s="13">
        <f t="shared" si="1"/>
        <v>0.33</v>
      </c>
      <c r="K58" s="15">
        <f t="shared" si="7"/>
        <v>16763.400000000001</v>
      </c>
      <c r="L58" s="9">
        <f t="shared" si="8"/>
        <v>10.007999999999999</v>
      </c>
    </row>
    <row r="59" spans="1:12" x14ac:dyDescent="0.25">
      <c r="A59" s="1">
        <v>43005</v>
      </c>
      <c r="B59">
        <v>600</v>
      </c>
      <c r="C59">
        <f t="shared" si="0"/>
        <v>540</v>
      </c>
      <c r="D59">
        <v>150</v>
      </c>
      <c r="E59" s="1">
        <f t="shared" si="3"/>
        <v>43026</v>
      </c>
      <c r="F59" s="1">
        <f t="shared" si="4"/>
        <v>43176</v>
      </c>
      <c r="G59" s="5">
        <f>SUMIF('Date de baza'!E:E,"&lt;="&amp;A59,'Date de baza'!C:C)-SUMIF('Date de baza'!F:F,"&lt;"&amp;A59,'Date de baza'!C:C)</f>
        <v>25560</v>
      </c>
      <c r="H59" s="10">
        <f t="shared" si="5"/>
        <v>2.556</v>
      </c>
      <c r="I59" s="15">
        <f t="shared" si="6"/>
        <v>8434.8000000000011</v>
      </c>
      <c r="J59" s="13">
        <f t="shared" si="1"/>
        <v>0.33</v>
      </c>
      <c r="K59" s="15">
        <f t="shared" si="7"/>
        <v>17125.199999999997</v>
      </c>
      <c r="L59" s="9">
        <f t="shared" si="8"/>
        <v>10.224</v>
      </c>
    </row>
    <row r="60" spans="1:12" x14ac:dyDescent="0.25">
      <c r="A60" s="1">
        <v>43006</v>
      </c>
      <c r="B60">
        <v>600</v>
      </c>
      <c r="C60">
        <f t="shared" si="0"/>
        <v>540</v>
      </c>
      <c r="D60">
        <v>150</v>
      </c>
      <c r="E60" s="1">
        <f t="shared" si="3"/>
        <v>43027</v>
      </c>
      <c r="F60" s="1">
        <f t="shared" si="4"/>
        <v>43177</v>
      </c>
      <c r="G60" s="5">
        <f>SUMIF('Date de baza'!E:E,"&lt;="&amp;A60,'Date de baza'!C:C)-SUMIF('Date de baza'!F:F,"&lt;"&amp;A60,'Date de baza'!C:C)</f>
        <v>26100</v>
      </c>
      <c r="H60" s="10">
        <f t="shared" si="5"/>
        <v>2.6100000000000003</v>
      </c>
      <c r="I60" s="15">
        <f t="shared" si="6"/>
        <v>8613</v>
      </c>
      <c r="J60" s="13">
        <f t="shared" si="1"/>
        <v>0.33</v>
      </c>
      <c r="K60" s="15">
        <f t="shared" si="7"/>
        <v>17487</v>
      </c>
      <c r="L60" s="9">
        <f t="shared" si="8"/>
        <v>10.44</v>
      </c>
    </row>
    <row r="61" spans="1:12" x14ac:dyDescent="0.25">
      <c r="A61" s="1">
        <v>43007</v>
      </c>
      <c r="B61">
        <v>600</v>
      </c>
      <c r="C61">
        <f t="shared" si="0"/>
        <v>540</v>
      </c>
      <c r="D61">
        <v>150</v>
      </c>
      <c r="E61" s="1">
        <f t="shared" si="3"/>
        <v>43028</v>
      </c>
      <c r="F61" s="1">
        <f t="shared" si="4"/>
        <v>43178</v>
      </c>
      <c r="G61" s="5">
        <f>SUMIF('Date de baza'!E:E,"&lt;="&amp;A61,'Date de baza'!C:C)-SUMIF('Date de baza'!F:F,"&lt;"&amp;A61,'Date de baza'!C:C)</f>
        <v>26640</v>
      </c>
      <c r="H61" s="10">
        <f t="shared" si="5"/>
        <v>2.6640000000000001</v>
      </c>
      <c r="I61" s="15">
        <f t="shared" si="6"/>
        <v>8791.2000000000007</v>
      </c>
      <c r="J61" s="13">
        <f t="shared" si="1"/>
        <v>0.33</v>
      </c>
      <c r="K61" s="15">
        <f t="shared" si="7"/>
        <v>17848.8</v>
      </c>
      <c r="L61" s="9">
        <f t="shared" si="8"/>
        <v>10.656000000000001</v>
      </c>
    </row>
    <row r="62" spans="1:12" x14ac:dyDescent="0.25">
      <c r="A62" s="1">
        <v>43008</v>
      </c>
      <c r="B62">
        <v>600</v>
      </c>
      <c r="C62">
        <f t="shared" si="0"/>
        <v>540</v>
      </c>
      <c r="D62">
        <v>150</v>
      </c>
      <c r="E62" s="1">
        <f t="shared" si="3"/>
        <v>43029</v>
      </c>
      <c r="F62" s="1">
        <f t="shared" si="4"/>
        <v>43179</v>
      </c>
      <c r="G62" s="5">
        <f>SUMIF('Date de baza'!E:E,"&lt;="&amp;A62,'Date de baza'!C:C)-SUMIF('Date de baza'!F:F,"&lt;"&amp;A62,'Date de baza'!C:C)</f>
        <v>27180</v>
      </c>
      <c r="H62" s="10">
        <f t="shared" si="5"/>
        <v>2.718</v>
      </c>
      <c r="I62" s="15">
        <f t="shared" si="6"/>
        <v>8969.4</v>
      </c>
      <c r="J62" s="13">
        <f t="shared" si="1"/>
        <v>0.32999999999999996</v>
      </c>
      <c r="K62" s="15">
        <f t="shared" si="7"/>
        <v>18210.599999999999</v>
      </c>
      <c r="L62" s="9">
        <f t="shared" si="8"/>
        <v>10.872</v>
      </c>
    </row>
    <row r="63" spans="1:12" x14ac:dyDescent="0.25">
      <c r="A63" s="1">
        <v>43009</v>
      </c>
      <c r="B63">
        <v>200</v>
      </c>
      <c r="C63">
        <f t="shared" si="0"/>
        <v>180</v>
      </c>
      <c r="D63">
        <v>180</v>
      </c>
      <c r="E63" s="1">
        <f t="shared" si="3"/>
        <v>43030</v>
      </c>
      <c r="F63" s="1">
        <f t="shared" si="4"/>
        <v>43210</v>
      </c>
      <c r="G63" s="5">
        <f>SUMIF('Date de baza'!E:E,"&lt;="&amp;A63,'Date de baza'!C:C)-SUMIF('Date de baza'!F:F,"&lt;"&amp;A63,'Date de baza'!C:C)</f>
        <v>27720</v>
      </c>
      <c r="H63" s="10">
        <f t="shared" si="5"/>
        <v>2.7720000000000002</v>
      </c>
      <c r="I63" s="15">
        <f t="shared" si="6"/>
        <v>9147.6</v>
      </c>
      <c r="J63" s="13">
        <f t="shared" si="1"/>
        <v>0.33</v>
      </c>
      <c r="K63" s="15">
        <f t="shared" si="7"/>
        <v>18572.400000000001</v>
      </c>
      <c r="L63" s="9">
        <f t="shared" si="8"/>
        <v>11.087999999999999</v>
      </c>
    </row>
    <row r="64" spans="1:12" x14ac:dyDescent="0.25">
      <c r="A64" s="1">
        <v>43010</v>
      </c>
      <c r="B64">
        <v>200</v>
      </c>
      <c r="C64">
        <f t="shared" si="0"/>
        <v>180</v>
      </c>
      <c r="D64">
        <v>180</v>
      </c>
      <c r="E64" s="1">
        <f t="shared" si="3"/>
        <v>43031</v>
      </c>
      <c r="F64" s="1">
        <f t="shared" si="4"/>
        <v>43211</v>
      </c>
      <c r="G64" s="5">
        <f>SUMIF('Date de baza'!E:E,"&lt;="&amp;A64,'Date de baza'!C:C)-SUMIF('Date de baza'!F:F,"&lt;"&amp;A64,'Date de baza'!C:C)</f>
        <v>28260</v>
      </c>
      <c r="H64" s="10">
        <f t="shared" si="5"/>
        <v>2.8260000000000001</v>
      </c>
      <c r="I64" s="15">
        <f t="shared" si="6"/>
        <v>9325.8000000000011</v>
      </c>
      <c r="J64" s="13">
        <f t="shared" si="1"/>
        <v>0.33</v>
      </c>
      <c r="K64" s="15">
        <f t="shared" si="7"/>
        <v>18934.199999999997</v>
      </c>
      <c r="L64" s="9">
        <f t="shared" si="8"/>
        <v>11.304</v>
      </c>
    </row>
    <row r="65" spans="1:12" x14ac:dyDescent="0.25">
      <c r="A65" s="1">
        <v>43011</v>
      </c>
      <c r="B65">
        <v>200</v>
      </c>
      <c r="C65">
        <f t="shared" si="0"/>
        <v>180</v>
      </c>
      <c r="D65">
        <v>180</v>
      </c>
      <c r="E65" s="1">
        <f t="shared" si="3"/>
        <v>43032</v>
      </c>
      <c r="F65" s="1">
        <f t="shared" si="4"/>
        <v>43212</v>
      </c>
      <c r="G65" s="5">
        <f>SUMIF('Date de baza'!E:E,"&lt;="&amp;A65,'Date de baza'!C:C)-SUMIF('Date de baza'!F:F,"&lt;"&amp;A65,'Date de baza'!C:C)</f>
        <v>28800</v>
      </c>
      <c r="H65" s="10">
        <f t="shared" si="5"/>
        <v>2.8800000000000003</v>
      </c>
      <c r="I65" s="15">
        <f t="shared" si="6"/>
        <v>9504</v>
      </c>
      <c r="J65" s="13">
        <f t="shared" si="1"/>
        <v>0.33</v>
      </c>
      <c r="K65" s="15">
        <f t="shared" si="7"/>
        <v>19296</v>
      </c>
      <c r="L65" s="9">
        <f t="shared" si="8"/>
        <v>11.52</v>
      </c>
    </row>
    <row r="66" spans="1:12" x14ac:dyDescent="0.25">
      <c r="A66" s="1">
        <v>43012</v>
      </c>
      <c r="B66">
        <v>200</v>
      </c>
      <c r="C66">
        <f t="shared" ref="C66:C129" si="9">B66*90%</f>
        <v>180</v>
      </c>
      <c r="D66">
        <v>180</v>
      </c>
      <c r="E66" s="1">
        <f t="shared" si="3"/>
        <v>43033</v>
      </c>
      <c r="F66" s="1">
        <f t="shared" si="4"/>
        <v>43213</v>
      </c>
      <c r="G66" s="5">
        <f>SUMIF('Date de baza'!E:E,"&lt;="&amp;A66,'Date de baza'!C:C)-SUMIF('Date de baza'!F:F,"&lt;"&amp;A66,'Date de baza'!C:C)</f>
        <v>29340</v>
      </c>
      <c r="H66" s="10">
        <f t="shared" si="5"/>
        <v>2.9340000000000002</v>
      </c>
      <c r="I66" s="15">
        <f t="shared" si="6"/>
        <v>9682.2000000000007</v>
      </c>
      <c r="J66" s="13">
        <f t="shared" ref="J66:J71" si="10">I66/G66</f>
        <v>0.33</v>
      </c>
      <c r="K66" s="15">
        <f t="shared" si="7"/>
        <v>19657.8</v>
      </c>
      <c r="L66" s="9">
        <f t="shared" si="8"/>
        <v>11.736000000000001</v>
      </c>
    </row>
    <row r="67" spans="1:12" x14ac:dyDescent="0.25">
      <c r="A67" s="1">
        <v>43013</v>
      </c>
      <c r="B67">
        <v>200</v>
      </c>
      <c r="C67">
        <f t="shared" si="9"/>
        <v>180</v>
      </c>
      <c r="D67">
        <v>180</v>
      </c>
      <c r="E67" s="1">
        <f t="shared" ref="E67:E130" si="11">A67+21</f>
        <v>43034</v>
      </c>
      <c r="F67" s="1">
        <f t="shared" ref="F67:F130" si="12">E67+D67</f>
        <v>43214</v>
      </c>
      <c r="G67" s="5">
        <f>SUMIF('Date de baza'!E:E,"&lt;="&amp;A67,'Date de baza'!C:C)-SUMIF('Date de baza'!F:F,"&lt;"&amp;A67,'Date de baza'!C:C)</f>
        <v>29880</v>
      </c>
      <c r="H67" s="10">
        <f t="shared" ref="H67:H130" si="13">G67*0.0001</f>
        <v>2.988</v>
      </c>
      <c r="I67" s="15">
        <f t="shared" ref="I67:I130" si="14">IF(G67&lt;10000,G67*20%,IF(G67&lt;20000,G67*25%,IF(G67&lt;25000,G67*30%,IF(G67&lt;30000,G67*33%,IF(G67&lt;40000,G67*50%,IF(G67&lt;50000,G67*60%,G67*60%))))))</f>
        <v>9860.4</v>
      </c>
      <c r="J67" s="13">
        <f t="shared" si="10"/>
        <v>0.33</v>
      </c>
      <c r="K67" s="15">
        <f t="shared" ref="K67:K130" si="15">G67-I67</f>
        <v>20019.599999999999</v>
      </c>
      <c r="L67" s="9">
        <f t="shared" si="8"/>
        <v>11.952</v>
      </c>
    </row>
    <row r="68" spans="1:12" x14ac:dyDescent="0.25">
      <c r="A68" s="1">
        <v>43014</v>
      </c>
      <c r="B68">
        <v>200</v>
      </c>
      <c r="C68">
        <f t="shared" si="9"/>
        <v>180</v>
      </c>
      <c r="D68">
        <v>180</v>
      </c>
      <c r="E68" s="1">
        <f t="shared" si="11"/>
        <v>43035</v>
      </c>
      <c r="F68" s="1">
        <f t="shared" si="12"/>
        <v>43215</v>
      </c>
      <c r="G68" s="5">
        <f>SUMIF('Date de baza'!E:E,"&lt;="&amp;A68,'Date de baza'!C:C)-SUMIF('Date de baza'!F:F,"&lt;"&amp;A68,'Date de baza'!C:C)</f>
        <v>30420</v>
      </c>
      <c r="H68" s="10">
        <f t="shared" si="13"/>
        <v>3.0420000000000003</v>
      </c>
      <c r="I68" s="15">
        <f t="shared" si="14"/>
        <v>15210</v>
      </c>
      <c r="J68" s="13">
        <f t="shared" si="10"/>
        <v>0.5</v>
      </c>
      <c r="K68" s="15">
        <f t="shared" si="15"/>
        <v>15210</v>
      </c>
      <c r="L68" s="9">
        <f t="shared" si="8"/>
        <v>12.167999999999999</v>
      </c>
    </row>
    <row r="69" spans="1:12" x14ac:dyDescent="0.25">
      <c r="A69" s="1">
        <v>43015</v>
      </c>
      <c r="B69">
        <v>200</v>
      </c>
      <c r="C69">
        <f t="shared" si="9"/>
        <v>180</v>
      </c>
      <c r="D69">
        <v>180</v>
      </c>
      <c r="E69" s="1">
        <f t="shared" si="11"/>
        <v>43036</v>
      </c>
      <c r="F69" s="1">
        <f t="shared" si="12"/>
        <v>43216</v>
      </c>
      <c r="G69" s="5">
        <f>SUMIF('Date de baza'!E:E,"&lt;="&amp;A69,'Date de baza'!C:C)-SUMIF('Date de baza'!F:F,"&lt;"&amp;A69,'Date de baza'!C:C)</f>
        <v>30240</v>
      </c>
      <c r="H69" s="10">
        <f t="shared" si="13"/>
        <v>3.024</v>
      </c>
      <c r="I69" s="15">
        <f t="shared" si="14"/>
        <v>15120</v>
      </c>
      <c r="J69" s="13">
        <f t="shared" si="10"/>
        <v>0.5</v>
      </c>
      <c r="K69" s="15">
        <f t="shared" si="15"/>
        <v>15120</v>
      </c>
      <c r="L69" s="9">
        <f t="shared" si="8"/>
        <v>12.096</v>
      </c>
    </row>
    <row r="70" spans="1:12" x14ac:dyDescent="0.25">
      <c r="A70" s="1">
        <v>43016</v>
      </c>
      <c r="B70">
        <v>200</v>
      </c>
      <c r="C70">
        <f t="shared" si="9"/>
        <v>180</v>
      </c>
      <c r="D70">
        <v>180</v>
      </c>
      <c r="E70" s="1">
        <f t="shared" si="11"/>
        <v>43037</v>
      </c>
      <c r="F70" s="1">
        <f t="shared" si="12"/>
        <v>43217</v>
      </c>
      <c r="G70" s="5">
        <f>SUMIF('Date de baza'!E:E,"&lt;="&amp;A70,'Date de baza'!C:C)-SUMIF('Date de baza'!F:F,"&lt;"&amp;A70,'Date de baza'!C:C)</f>
        <v>30060</v>
      </c>
      <c r="H70" s="10">
        <f t="shared" si="13"/>
        <v>3.0060000000000002</v>
      </c>
      <c r="I70" s="15">
        <f t="shared" si="14"/>
        <v>15030</v>
      </c>
      <c r="J70" s="13">
        <f t="shared" si="10"/>
        <v>0.5</v>
      </c>
      <c r="K70" s="15">
        <f t="shared" si="15"/>
        <v>15030</v>
      </c>
      <c r="L70" s="9">
        <f t="shared" si="8"/>
        <v>12.023999999999999</v>
      </c>
    </row>
    <row r="71" spans="1:12" x14ac:dyDescent="0.25">
      <c r="A71" s="1">
        <v>43017</v>
      </c>
      <c r="B71">
        <v>200</v>
      </c>
      <c r="C71">
        <f t="shared" si="9"/>
        <v>180</v>
      </c>
      <c r="D71">
        <v>180</v>
      </c>
      <c r="E71" s="1">
        <f t="shared" si="11"/>
        <v>43038</v>
      </c>
      <c r="F71" s="1">
        <f t="shared" si="12"/>
        <v>43218</v>
      </c>
      <c r="G71" s="5">
        <f>SUMIF('Date de baza'!E:E,"&lt;="&amp;A71,'Date de baza'!C:C)-SUMIF('Date de baza'!F:F,"&lt;"&amp;A71,'Date de baza'!C:C)</f>
        <v>29880</v>
      </c>
      <c r="H71" s="10">
        <f t="shared" si="13"/>
        <v>2.988</v>
      </c>
      <c r="I71" s="15">
        <f t="shared" si="14"/>
        <v>9860.4</v>
      </c>
      <c r="J71" s="13">
        <f t="shared" si="10"/>
        <v>0.33</v>
      </c>
      <c r="K71" s="15">
        <f t="shared" si="15"/>
        <v>20019.599999999999</v>
      </c>
      <c r="L71" s="9">
        <f t="shared" si="8"/>
        <v>11.952</v>
      </c>
    </row>
    <row r="72" spans="1:12" x14ac:dyDescent="0.25">
      <c r="A72" s="1">
        <v>43018</v>
      </c>
      <c r="B72">
        <v>200</v>
      </c>
      <c r="C72">
        <f t="shared" si="9"/>
        <v>180</v>
      </c>
      <c r="D72">
        <v>180</v>
      </c>
      <c r="E72" s="1">
        <f t="shared" si="11"/>
        <v>43039</v>
      </c>
      <c r="F72" s="1">
        <f t="shared" si="12"/>
        <v>43219</v>
      </c>
      <c r="G72" s="5">
        <f>SUMIF('Date de baza'!E:E,"&lt;="&amp;A72,'Date de baza'!C:C)-SUMIF('Date de baza'!F:F,"&lt;"&amp;A72,'Date de baza'!C:C)</f>
        <v>29700</v>
      </c>
      <c r="H72" s="10">
        <f t="shared" si="13"/>
        <v>2.97</v>
      </c>
      <c r="I72" s="15">
        <f t="shared" si="14"/>
        <v>9801</v>
      </c>
      <c r="J72" s="13">
        <f>I72/G72</f>
        <v>0.33</v>
      </c>
      <c r="K72" s="15">
        <f t="shared" si="15"/>
        <v>19899</v>
      </c>
      <c r="L72" s="9">
        <f t="shared" si="8"/>
        <v>11.88</v>
      </c>
    </row>
    <row r="73" spans="1:12" x14ac:dyDescent="0.25">
      <c r="A73" s="1">
        <v>43019</v>
      </c>
      <c r="B73">
        <v>200</v>
      </c>
      <c r="C73">
        <f t="shared" si="9"/>
        <v>180</v>
      </c>
      <c r="D73">
        <v>180</v>
      </c>
      <c r="E73" s="1">
        <f t="shared" si="11"/>
        <v>43040</v>
      </c>
      <c r="F73" s="1">
        <f t="shared" si="12"/>
        <v>43220</v>
      </c>
      <c r="G73" s="5">
        <f>SUMIF('Date de baza'!E:E,"&lt;="&amp;A73,'Date de baza'!C:C)-SUMIF('Date de baza'!F:F,"&lt;"&amp;A73,'Date de baza'!C:C)</f>
        <v>29520</v>
      </c>
      <c r="H73" s="10">
        <f t="shared" si="13"/>
        <v>2.952</v>
      </c>
      <c r="I73" s="15">
        <f t="shared" si="14"/>
        <v>9741.6</v>
      </c>
      <c r="J73" s="13">
        <f t="shared" ref="J73:J136" si="16">I73/G73</f>
        <v>0.33</v>
      </c>
      <c r="K73" s="15">
        <f t="shared" si="15"/>
        <v>19778.400000000001</v>
      </c>
      <c r="L73" s="9">
        <f t="shared" si="8"/>
        <v>11.808</v>
      </c>
    </row>
    <row r="74" spans="1:12" x14ac:dyDescent="0.25">
      <c r="A74" s="1">
        <v>43020</v>
      </c>
      <c r="B74">
        <v>200</v>
      </c>
      <c r="C74">
        <f t="shared" si="9"/>
        <v>180</v>
      </c>
      <c r="D74">
        <v>180</v>
      </c>
      <c r="E74" s="1">
        <f t="shared" si="11"/>
        <v>43041</v>
      </c>
      <c r="F74" s="1">
        <f t="shared" si="12"/>
        <v>43221</v>
      </c>
      <c r="G74" s="5">
        <f>SUMIF('Date de baza'!E:E,"&lt;="&amp;A74,'Date de baza'!C:C)-SUMIF('Date de baza'!F:F,"&lt;"&amp;A74,'Date de baza'!C:C)</f>
        <v>29340</v>
      </c>
      <c r="H74" s="10">
        <f t="shared" si="13"/>
        <v>2.9340000000000002</v>
      </c>
      <c r="I74" s="15">
        <f t="shared" si="14"/>
        <v>9682.2000000000007</v>
      </c>
      <c r="J74" s="13">
        <f t="shared" si="16"/>
        <v>0.33</v>
      </c>
      <c r="K74" s="15">
        <f t="shared" si="15"/>
        <v>19657.8</v>
      </c>
      <c r="L74" s="9">
        <f t="shared" si="8"/>
        <v>11.736000000000001</v>
      </c>
    </row>
    <row r="75" spans="1:12" x14ac:dyDescent="0.25">
      <c r="A75" s="1">
        <v>43021</v>
      </c>
      <c r="B75">
        <v>200</v>
      </c>
      <c r="C75">
        <f t="shared" si="9"/>
        <v>180</v>
      </c>
      <c r="D75">
        <v>180</v>
      </c>
      <c r="E75" s="1">
        <f t="shared" si="11"/>
        <v>43042</v>
      </c>
      <c r="F75" s="1">
        <f t="shared" si="12"/>
        <v>43222</v>
      </c>
      <c r="G75" s="5">
        <f>SUMIF('Date de baza'!E:E,"&lt;="&amp;A75,'Date de baza'!C:C)-SUMIF('Date de baza'!F:F,"&lt;"&amp;A75,'Date de baza'!C:C)</f>
        <v>29160</v>
      </c>
      <c r="H75" s="10">
        <f t="shared" si="13"/>
        <v>2.9159999999999999</v>
      </c>
      <c r="I75" s="15">
        <f t="shared" si="14"/>
        <v>9622.8000000000011</v>
      </c>
      <c r="J75" s="13">
        <f t="shared" si="16"/>
        <v>0.33</v>
      </c>
      <c r="K75" s="15">
        <f t="shared" si="15"/>
        <v>19537.199999999997</v>
      </c>
      <c r="L75" s="9">
        <f t="shared" si="8"/>
        <v>11.664</v>
      </c>
    </row>
    <row r="76" spans="1:12" x14ac:dyDescent="0.25">
      <c r="A76" s="1">
        <v>43022</v>
      </c>
      <c r="B76">
        <v>200</v>
      </c>
      <c r="C76">
        <f t="shared" si="9"/>
        <v>180</v>
      </c>
      <c r="D76">
        <v>180</v>
      </c>
      <c r="E76" s="1">
        <f t="shared" si="11"/>
        <v>43043</v>
      </c>
      <c r="F76" s="1">
        <f t="shared" si="12"/>
        <v>43223</v>
      </c>
      <c r="G76" s="5">
        <f>SUMIF('Date de baza'!E:E,"&lt;="&amp;A76,'Date de baza'!C:C)-SUMIF('Date de baza'!F:F,"&lt;"&amp;A76,'Date de baza'!C:C)</f>
        <v>28980</v>
      </c>
      <c r="H76" s="10">
        <f t="shared" si="13"/>
        <v>2.8980000000000001</v>
      </c>
      <c r="I76" s="15">
        <f t="shared" si="14"/>
        <v>9563.4</v>
      </c>
      <c r="J76" s="13">
        <f t="shared" si="16"/>
        <v>0.32999999999999996</v>
      </c>
      <c r="K76" s="15">
        <f t="shared" si="15"/>
        <v>19416.599999999999</v>
      </c>
      <c r="L76" s="9">
        <f t="shared" si="8"/>
        <v>11.592000000000001</v>
      </c>
    </row>
    <row r="77" spans="1:12" x14ac:dyDescent="0.25">
      <c r="A77" s="1">
        <v>43023</v>
      </c>
      <c r="B77">
        <v>200</v>
      </c>
      <c r="C77">
        <f t="shared" si="9"/>
        <v>180</v>
      </c>
      <c r="D77">
        <v>180</v>
      </c>
      <c r="E77" s="1">
        <f t="shared" si="11"/>
        <v>43044</v>
      </c>
      <c r="F77" s="1">
        <f t="shared" si="12"/>
        <v>43224</v>
      </c>
      <c r="G77" s="5">
        <f>SUMIF('Date de baza'!E:E,"&lt;="&amp;A77,'Date de baza'!C:C)-SUMIF('Date de baza'!F:F,"&lt;"&amp;A77,'Date de baza'!C:C)</f>
        <v>28800</v>
      </c>
      <c r="H77" s="10">
        <f t="shared" si="13"/>
        <v>2.8800000000000003</v>
      </c>
      <c r="I77" s="15">
        <f t="shared" si="14"/>
        <v>9504</v>
      </c>
      <c r="J77" s="13">
        <f t="shared" si="16"/>
        <v>0.33</v>
      </c>
      <c r="K77" s="15">
        <f t="shared" si="15"/>
        <v>19296</v>
      </c>
      <c r="L77" s="9">
        <f t="shared" si="8"/>
        <v>11.52</v>
      </c>
    </row>
    <row r="78" spans="1:12" x14ac:dyDescent="0.25">
      <c r="A78" s="1">
        <v>43024</v>
      </c>
      <c r="B78">
        <v>100</v>
      </c>
      <c r="C78">
        <f t="shared" si="9"/>
        <v>90</v>
      </c>
      <c r="D78">
        <f t="shared" ref="D78:D103" si="17">7*30</f>
        <v>210</v>
      </c>
      <c r="E78" s="1">
        <f t="shared" si="11"/>
        <v>43045</v>
      </c>
      <c r="F78" s="1">
        <f t="shared" si="12"/>
        <v>43255</v>
      </c>
      <c r="G78" s="5">
        <f>SUMIF('Date de baza'!E:E,"&lt;="&amp;A78,'Date de baza'!C:C)-SUMIF('Date de baza'!F:F,"&lt;"&amp;A78,'Date de baza'!C:C)</f>
        <v>28620</v>
      </c>
      <c r="H78" s="10">
        <f t="shared" si="13"/>
        <v>2.8620000000000001</v>
      </c>
      <c r="I78" s="15">
        <f t="shared" si="14"/>
        <v>9444.6</v>
      </c>
      <c r="J78" s="13">
        <f t="shared" si="16"/>
        <v>0.33</v>
      </c>
      <c r="K78" s="15">
        <f t="shared" si="15"/>
        <v>19175.400000000001</v>
      </c>
      <c r="L78" s="9">
        <f t="shared" si="8"/>
        <v>11.448</v>
      </c>
    </row>
    <row r="79" spans="1:12" x14ac:dyDescent="0.25">
      <c r="A79" s="1">
        <v>43025</v>
      </c>
      <c r="B79">
        <v>100</v>
      </c>
      <c r="C79">
        <f t="shared" si="9"/>
        <v>90</v>
      </c>
      <c r="D79">
        <f t="shared" si="17"/>
        <v>210</v>
      </c>
      <c r="E79" s="1">
        <f t="shared" si="11"/>
        <v>43046</v>
      </c>
      <c r="F79" s="1">
        <f t="shared" si="12"/>
        <v>43256</v>
      </c>
      <c r="G79" s="5">
        <f>SUMIF('Date de baza'!E:E,"&lt;="&amp;A79,'Date de baza'!C:C)-SUMIF('Date de baza'!F:F,"&lt;"&amp;A79,'Date de baza'!C:C)</f>
        <v>28440</v>
      </c>
      <c r="H79" s="10">
        <f t="shared" si="13"/>
        <v>2.8440000000000003</v>
      </c>
      <c r="I79" s="15">
        <f t="shared" si="14"/>
        <v>9385.2000000000007</v>
      </c>
      <c r="J79" s="13">
        <f t="shared" si="16"/>
        <v>0.33</v>
      </c>
      <c r="K79" s="15">
        <f t="shared" si="15"/>
        <v>19054.8</v>
      </c>
      <c r="L79" s="9">
        <f t="shared" si="8"/>
        <v>11.375999999999999</v>
      </c>
    </row>
    <row r="80" spans="1:12" x14ac:dyDescent="0.25">
      <c r="A80" s="1">
        <v>43026</v>
      </c>
      <c r="B80">
        <v>100</v>
      </c>
      <c r="C80">
        <f t="shared" si="9"/>
        <v>90</v>
      </c>
      <c r="D80">
        <f t="shared" si="17"/>
        <v>210</v>
      </c>
      <c r="E80" s="1">
        <f t="shared" si="11"/>
        <v>43047</v>
      </c>
      <c r="F80" s="1">
        <f t="shared" si="12"/>
        <v>43257</v>
      </c>
      <c r="G80" s="5">
        <f>SUMIF('Date de baza'!E:E,"&lt;="&amp;A80,'Date de baza'!C:C)-SUMIF('Date de baza'!F:F,"&lt;"&amp;A80,'Date de baza'!C:C)</f>
        <v>28260</v>
      </c>
      <c r="H80" s="10">
        <f t="shared" si="13"/>
        <v>2.8260000000000001</v>
      </c>
      <c r="I80" s="15">
        <f t="shared" si="14"/>
        <v>9325.8000000000011</v>
      </c>
      <c r="J80" s="13">
        <f t="shared" si="16"/>
        <v>0.33</v>
      </c>
      <c r="K80" s="15">
        <f t="shared" si="15"/>
        <v>18934.199999999997</v>
      </c>
      <c r="L80" s="9">
        <f t="shared" si="8"/>
        <v>11.304</v>
      </c>
    </row>
    <row r="81" spans="1:12" x14ac:dyDescent="0.25">
      <c r="A81" s="1">
        <v>43027</v>
      </c>
      <c r="B81">
        <v>100</v>
      </c>
      <c r="C81">
        <f t="shared" si="9"/>
        <v>90</v>
      </c>
      <c r="D81">
        <f t="shared" si="17"/>
        <v>210</v>
      </c>
      <c r="E81" s="1">
        <f t="shared" si="11"/>
        <v>43048</v>
      </c>
      <c r="F81" s="1">
        <f t="shared" si="12"/>
        <v>43258</v>
      </c>
      <c r="G81" s="5">
        <f>SUMIF('Date de baza'!E:E,"&lt;="&amp;A81,'Date de baza'!C:C)-SUMIF('Date de baza'!F:F,"&lt;"&amp;A81,'Date de baza'!C:C)</f>
        <v>28080</v>
      </c>
      <c r="H81" s="10">
        <f t="shared" si="13"/>
        <v>2.8080000000000003</v>
      </c>
      <c r="I81" s="15">
        <f t="shared" si="14"/>
        <v>9266.4</v>
      </c>
      <c r="J81" s="13">
        <f t="shared" si="16"/>
        <v>0.32999999999999996</v>
      </c>
      <c r="K81" s="15">
        <f t="shared" si="15"/>
        <v>18813.599999999999</v>
      </c>
      <c r="L81" s="9">
        <f t="shared" si="8"/>
        <v>11.231999999999999</v>
      </c>
    </row>
    <row r="82" spans="1:12" x14ac:dyDescent="0.25">
      <c r="A82" s="1">
        <v>43028</v>
      </c>
      <c r="B82">
        <v>100</v>
      </c>
      <c r="C82">
        <f t="shared" si="9"/>
        <v>90</v>
      </c>
      <c r="D82">
        <f t="shared" si="17"/>
        <v>210</v>
      </c>
      <c r="E82" s="1">
        <f t="shared" si="11"/>
        <v>43049</v>
      </c>
      <c r="F82" s="1">
        <f t="shared" si="12"/>
        <v>43259</v>
      </c>
      <c r="G82" s="5">
        <f>SUMIF('Date de baza'!E:E,"&lt;="&amp;A82,'Date de baza'!C:C)-SUMIF('Date de baza'!F:F,"&lt;"&amp;A82,'Date de baza'!C:C)</f>
        <v>27900</v>
      </c>
      <c r="H82" s="10">
        <f t="shared" si="13"/>
        <v>2.79</v>
      </c>
      <c r="I82" s="15">
        <f t="shared" si="14"/>
        <v>9207</v>
      </c>
      <c r="J82" s="13">
        <f t="shared" si="16"/>
        <v>0.33</v>
      </c>
      <c r="K82" s="15">
        <f t="shared" si="15"/>
        <v>18693</v>
      </c>
      <c r="L82" s="9">
        <f t="shared" si="8"/>
        <v>11.16</v>
      </c>
    </row>
    <row r="83" spans="1:12" x14ac:dyDescent="0.25">
      <c r="A83" s="1">
        <v>43029</v>
      </c>
      <c r="B83">
        <v>100</v>
      </c>
      <c r="C83">
        <f t="shared" si="9"/>
        <v>90</v>
      </c>
      <c r="D83">
        <f t="shared" si="17"/>
        <v>210</v>
      </c>
      <c r="E83" s="1">
        <f t="shared" si="11"/>
        <v>43050</v>
      </c>
      <c r="F83" s="1">
        <f t="shared" si="12"/>
        <v>43260</v>
      </c>
      <c r="G83" s="5">
        <f>SUMIF('Date de baza'!E:E,"&lt;="&amp;A83,'Date de baza'!C:C)-SUMIF('Date de baza'!F:F,"&lt;"&amp;A83,'Date de baza'!C:C)</f>
        <v>27720</v>
      </c>
      <c r="H83" s="10">
        <f t="shared" si="13"/>
        <v>2.7720000000000002</v>
      </c>
      <c r="I83" s="15">
        <f t="shared" si="14"/>
        <v>9147.6</v>
      </c>
      <c r="J83" s="13">
        <f t="shared" si="16"/>
        <v>0.33</v>
      </c>
      <c r="K83" s="15">
        <f t="shared" si="15"/>
        <v>18572.400000000001</v>
      </c>
      <c r="L83" s="9">
        <f t="shared" si="8"/>
        <v>11.087999999999999</v>
      </c>
    </row>
    <row r="84" spans="1:12" x14ac:dyDescent="0.25">
      <c r="A84" s="1">
        <v>43030</v>
      </c>
      <c r="B84">
        <v>100</v>
      </c>
      <c r="C84">
        <f t="shared" si="9"/>
        <v>90</v>
      </c>
      <c r="D84">
        <f t="shared" si="17"/>
        <v>210</v>
      </c>
      <c r="E84" s="1">
        <f t="shared" si="11"/>
        <v>43051</v>
      </c>
      <c r="F84" s="1">
        <f t="shared" si="12"/>
        <v>43261</v>
      </c>
      <c r="G84" s="5">
        <f>SUMIF('Date de baza'!E:E,"&lt;="&amp;A84,'Date de baza'!C:C)-SUMIF('Date de baza'!F:F,"&lt;"&amp;A84,'Date de baza'!C:C)</f>
        <v>27900</v>
      </c>
      <c r="H84" s="10">
        <f t="shared" si="13"/>
        <v>2.79</v>
      </c>
      <c r="I84" s="15">
        <f t="shared" si="14"/>
        <v>9207</v>
      </c>
      <c r="J84" s="13">
        <f t="shared" si="16"/>
        <v>0.33</v>
      </c>
      <c r="K84" s="15">
        <f t="shared" si="15"/>
        <v>18693</v>
      </c>
      <c r="L84" s="9">
        <f t="shared" si="8"/>
        <v>11.16</v>
      </c>
    </row>
    <row r="85" spans="1:12" x14ac:dyDescent="0.25">
      <c r="A85" s="1">
        <v>43031</v>
      </c>
      <c r="B85">
        <v>100</v>
      </c>
      <c r="C85">
        <f t="shared" si="9"/>
        <v>90</v>
      </c>
      <c r="D85">
        <f t="shared" si="17"/>
        <v>210</v>
      </c>
      <c r="E85" s="1">
        <f t="shared" si="11"/>
        <v>43052</v>
      </c>
      <c r="F85" s="1">
        <f t="shared" si="12"/>
        <v>43262</v>
      </c>
      <c r="G85" s="5">
        <f>SUMIF('Date de baza'!E:E,"&lt;="&amp;A85,'Date de baza'!C:C)-SUMIF('Date de baza'!F:F,"&lt;"&amp;A85,'Date de baza'!C:C)</f>
        <v>28080</v>
      </c>
      <c r="H85" s="10">
        <f t="shared" si="13"/>
        <v>2.8080000000000003</v>
      </c>
      <c r="I85" s="15">
        <f t="shared" si="14"/>
        <v>9266.4</v>
      </c>
      <c r="J85" s="13">
        <f t="shared" si="16"/>
        <v>0.32999999999999996</v>
      </c>
      <c r="K85" s="15">
        <f t="shared" si="15"/>
        <v>18813.599999999999</v>
      </c>
      <c r="L85" s="9">
        <f t="shared" si="8"/>
        <v>11.231999999999999</v>
      </c>
    </row>
    <row r="86" spans="1:12" x14ac:dyDescent="0.25">
      <c r="A86" s="1">
        <v>43032</v>
      </c>
      <c r="B86">
        <v>100</v>
      </c>
      <c r="C86">
        <f t="shared" si="9"/>
        <v>90</v>
      </c>
      <c r="D86">
        <f t="shared" si="17"/>
        <v>210</v>
      </c>
      <c r="E86" s="1">
        <f t="shared" si="11"/>
        <v>43053</v>
      </c>
      <c r="F86" s="1">
        <f t="shared" si="12"/>
        <v>43263</v>
      </c>
      <c r="G86" s="5">
        <f>SUMIF('Date de baza'!E:E,"&lt;="&amp;A86,'Date de baza'!C:C)-SUMIF('Date de baza'!F:F,"&lt;"&amp;A86,'Date de baza'!C:C)</f>
        <v>28260</v>
      </c>
      <c r="H86" s="10">
        <f t="shared" si="13"/>
        <v>2.8260000000000001</v>
      </c>
      <c r="I86" s="15">
        <f t="shared" si="14"/>
        <v>9325.8000000000011</v>
      </c>
      <c r="J86" s="13">
        <f t="shared" si="16"/>
        <v>0.33</v>
      </c>
      <c r="K86" s="15">
        <f t="shared" si="15"/>
        <v>18934.199999999997</v>
      </c>
      <c r="L86" s="9">
        <f t="shared" si="8"/>
        <v>11.304</v>
      </c>
    </row>
    <row r="87" spans="1:12" x14ac:dyDescent="0.25">
      <c r="A87" s="1">
        <v>43033</v>
      </c>
      <c r="B87">
        <v>100</v>
      </c>
      <c r="C87">
        <f t="shared" si="9"/>
        <v>90</v>
      </c>
      <c r="D87">
        <f t="shared" si="17"/>
        <v>210</v>
      </c>
      <c r="E87" s="1">
        <f t="shared" si="11"/>
        <v>43054</v>
      </c>
      <c r="F87" s="1">
        <f t="shared" si="12"/>
        <v>43264</v>
      </c>
      <c r="G87" s="5">
        <f>SUMIF('Date de baza'!E:E,"&lt;="&amp;A87,'Date de baza'!C:C)-SUMIF('Date de baza'!F:F,"&lt;"&amp;A87,'Date de baza'!C:C)</f>
        <v>28440</v>
      </c>
      <c r="H87" s="10">
        <f t="shared" si="13"/>
        <v>2.8440000000000003</v>
      </c>
      <c r="I87" s="15">
        <f t="shared" si="14"/>
        <v>9385.2000000000007</v>
      </c>
      <c r="J87" s="13">
        <f t="shared" si="16"/>
        <v>0.33</v>
      </c>
      <c r="K87" s="15">
        <f t="shared" si="15"/>
        <v>19054.8</v>
      </c>
      <c r="L87" s="9">
        <f t="shared" si="8"/>
        <v>11.375999999999999</v>
      </c>
    </row>
    <row r="88" spans="1:12" x14ac:dyDescent="0.25">
      <c r="A88" s="1">
        <v>43034</v>
      </c>
      <c r="B88">
        <v>100</v>
      </c>
      <c r="C88">
        <f t="shared" si="9"/>
        <v>90</v>
      </c>
      <c r="D88">
        <f t="shared" si="17"/>
        <v>210</v>
      </c>
      <c r="E88" s="1">
        <f t="shared" si="11"/>
        <v>43055</v>
      </c>
      <c r="F88" s="1">
        <f t="shared" si="12"/>
        <v>43265</v>
      </c>
      <c r="G88" s="5">
        <f>SUMIF('Date de baza'!E:E,"&lt;="&amp;A88,'Date de baza'!C:C)-SUMIF('Date de baza'!F:F,"&lt;"&amp;A88,'Date de baza'!C:C)</f>
        <v>28620</v>
      </c>
      <c r="H88" s="10">
        <f t="shared" si="13"/>
        <v>2.8620000000000001</v>
      </c>
      <c r="I88" s="15">
        <f t="shared" si="14"/>
        <v>9444.6</v>
      </c>
      <c r="J88" s="13">
        <f t="shared" si="16"/>
        <v>0.33</v>
      </c>
      <c r="K88" s="15">
        <f t="shared" si="15"/>
        <v>19175.400000000001</v>
      </c>
      <c r="L88" s="9">
        <f t="shared" ref="L88:L151" si="18">G88/2500</f>
        <v>11.448</v>
      </c>
    </row>
    <row r="89" spans="1:12" x14ac:dyDescent="0.25">
      <c r="A89" s="1">
        <v>43035</v>
      </c>
      <c r="B89">
        <v>100</v>
      </c>
      <c r="C89">
        <f t="shared" si="9"/>
        <v>90</v>
      </c>
      <c r="D89">
        <f t="shared" si="17"/>
        <v>210</v>
      </c>
      <c r="E89" s="1">
        <f t="shared" si="11"/>
        <v>43056</v>
      </c>
      <c r="F89" s="1">
        <f t="shared" si="12"/>
        <v>43266</v>
      </c>
      <c r="G89" s="5">
        <f>SUMIF('Date de baza'!E:E,"&lt;="&amp;A89,'Date de baza'!C:C)-SUMIF('Date de baza'!F:F,"&lt;"&amp;A89,'Date de baza'!C:C)</f>
        <v>28800</v>
      </c>
      <c r="H89" s="10">
        <f t="shared" si="13"/>
        <v>2.8800000000000003</v>
      </c>
      <c r="I89" s="15">
        <f t="shared" si="14"/>
        <v>9504</v>
      </c>
      <c r="J89" s="13">
        <f t="shared" si="16"/>
        <v>0.33</v>
      </c>
      <c r="K89" s="15">
        <f t="shared" si="15"/>
        <v>19296</v>
      </c>
      <c r="L89" s="9">
        <f t="shared" si="18"/>
        <v>11.52</v>
      </c>
    </row>
    <row r="90" spans="1:12" x14ac:dyDescent="0.25">
      <c r="A90" s="1">
        <v>43036</v>
      </c>
      <c r="B90">
        <v>100</v>
      </c>
      <c r="C90">
        <f t="shared" si="9"/>
        <v>90</v>
      </c>
      <c r="D90">
        <f t="shared" si="17"/>
        <v>210</v>
      </c>
      <c r="E90" s="1">
        <f t="shared" si="11"/>
        <v>43057</v>
      </c>
      <c r="F90" s="1">
        <f t="shared" si="12"/>
        <v>43267</v>
      </c>
      <c r="G90" s="5">
        <f>SUMIF('Date de baza'!E:E,"&lt;="&amp;A90,'Date de baza'!C:C)-SUMIF('Date de baza'!F:F,"&lt;"&amp;A90,'Date de baza'!C:C)</f>
        <v>28980</v>
      </c>
      <c r="H90" s="10">
        <f t="shared" si="13"/>
        <v>2.8980000000000001</v>
      </c>
      <c r="I90" s="15">
        <f t="shared" si="14"/>
        <v>9563.4</v>
      </c>
      <c r="J90" s="13">
        <f t="shared" si="16"/>
        <v>0.32999999999999996</v>
      </c>
      <c r="K90" s="15">
        <f t="shared" si="15"/>
        <v>19416.599999999999</v>
      </c>
      <c r="L90" s="9">
        <f t="shared" si="18"/>
        <v>11.592000000000001</v>
      </c>
    </row>
    <row r="91" spans="1:12" x14ac:dyDescent="0.25">
      <c r="A91" s="1">
        <v>43037</v>
      </c>
      <c r="B91">
        <v>100</v>
      </c>
      <c r="C91">
        <f t="shared" si="9"/>
        <v>90</v>
      </c>
      <c r="D91">
        <f t="shared" si="17"/>
        <v>210</v>
      </c>
      <c r="E91" s="1">
        <f t="shared" si="11"/>
        <v>43058</v>
      </c>
      <c r="F91" s="1">
        <f t="shared" si="12"/>
        <v>43268</v>
      </c>
      <c r="G91" s="5">
        <f>SUMIF('Date de baza'!E:E,"&lt;="&amp;A91,'Date de baza'!C:C)-SUMIF('Date de baza'!F:F,"&lt;"&amp;A91,'Date de baza'!C:C)</f>
        <v>29160</v>
      </c>
      <c r="H91" s="10">
        <f t="shared" si="13"/>
        <v>2.9159999999999999</v>
      </c>
      <c r="I91" s="15">
        <f t="shared" si="14"/>
        <v>9622.8000000000011</v>
      </c>
      <c r="J91" s="13">
        <f t="shared" si="16"/>
        <v>0.33</v>
      </c>
      <c r="K91" s="15">
        <f t="shared" si="15"/>
        <v>19537.199999999997</v>
      </c>
      <c r="L91" s="9">
        <f t="shared" si="18"/>
        <v>11.664</v>
      </c>
    </row>
    <row r="92" spans="1:12" x14ac:dyDescent="0.25">
      <c r="A92" s="1">
        <v>43038</v>
      </c>
      <c r="B92">
        <v>100</v>
      </c>
      <c r="C92">
        <f t="shared" si="9"/>
        <v>90</v>
      </c>
      <c r="D92">
        <f t="shared" si="17"/>
        <v>210</v>
      </c>
      <c r="E92" s="1">
        <f t="shared" si="11"/>
        <v>43059</v>
      </c>
      <c r="F92" s="1">
        <f t="shared" si="12"/>
        <v>43269</v>
      </c>
      <c r="G92" s="5">
        <f>SUMIF('Date de baza'!E:E,"&lt;="&amp;A92,'Date de baza'!C:C)-SUMIF('Date de baza'!F:F,"&lt;"&amp;A92,'Date de baza'!C:C)</f>
        <v>29340</v>
      </c>
      <c r="H92" s="10">
        <f t="shared" si="13"/>
        <v>2.9340000000000002</v>
      </c>
      <c r="I92" s="15">
        <f t="shared" si="14"/>
        <v>9682.2000000000007</v>
      </c>
      <c r="J92" s="13">
        <f t="shared" si="16"/>
        <v>0.33</v>
      </c>
      <c r="K92" s="15">
        <f t="shared" si="15"/>
        <v>19657.8</v>
      </c>
      <c r="L92" s="9">
        <f t="shared" si="18"/>
        <v>11.736000000000001</v>
      </c>
    </row>
    <row r="93" spans="1:12" x14ac:dyDescent="0.25">
      <c r="A93" s="1">
        <v>43039</v>
      </c>
      <c r="B93">
        <v>100</v>
      </c>
      <c r="C93">
        <f t="shared" si="9"/>
        <v>90</v>
      </c>
      <c r="D93">
        <f t="shared" si="17"/>
        <v>210</v>
      </c>
      <c r="E93" s="1">
        <f t="shared" si="11"/>
        <v>43060</v>
      </c>
      <c r="F93" s="1">
        <f t="shared" si="12"/>
        <v>43270</v>
      </c>
      <c r="G93" s="5">
        <f>SUMIF('Date de baza'!E:E,"&lt;="&amp;A93,'Date de baza'!C:C)-SUMIF('Date de baza'!F:F,"&lt;"&amp;A93,'Date de baza'!C:C)</f>
        <v>29520</v>
      </c>
      <c r="H93" s="10">
        <f t="shared" si="13"/>
        <v>2.952</v>
      </c>
      <c r="I93" s="15">
        <f t="shared" si="14"/>
        <v>9741.6</v>
      </c>
      <c r="J93" s="13">
        <f t="shared" si="16"/>
        <v>0.33</v>
      </c>
      <c r="K93" s="15">
        <f t="shared" si="15"/>
        <v>19778.400000000001</v>
      </c>
      <c r="L93" s="9">
        <f t="shared" si="18"/>
        <v>11.808</v>
      </c>
    </row>
    <row r="94" spans="1:12" x14ac:dyDescent="0.25">
      <c r="A94" s="1">
        <v>43040</v>
      </c>
      <c r="B94">
        <v>20</v>
      </c>
      <c r="C94">
        <f t="shared" si="9"/>
        <v>18</v>
      </c>
      <c r="D94">
        <f t="shared" si="17"/>
        <v>210</v>
      </c>
      <c r="E94" s="1">
        <f t="shared" si="11"/>
        <v>43061</v>
      </c>
      <c r="F94" s="1">
        <f t="shared" si="12"/>
        <v>43271</v>
      </c>
      <c r="G94" s="5">
        <f>SUMIF('Date de baza'!E:E,"&lt;="&amp;A94,'Date de baza'!C:C)-SUMIF('Date de baza'!F:F,"&lt;"&amp;A94,'Date de baza'!C:C)</f>
        <v>29700</v>
      </c>
      <c r="H94" s="10">
        <f t="shared" si="13"/>
        <v>2.97</v>
      </c>
      <c r="I94" s="15">
        <f t="shared" si="14"/>
        <v>9801</v>
      </c>
      <c r="J94" s="13">
        <f t="shared" si="16"/>
        <v>0.33</v>
      </c>
      <c r="K94" s="15">
        <f t="shared" si="15"/>
        <v>19899</v>
      </c>
      <c r="L94" s="9">
        <f t="shared" si="18"/>
        <v>11.88</v>
      </c>
    </row>
    <row r="95" spans="1:12" x14ac:dyDescent="0.25">
      <c r="A95" s="1">
        <v>43041</v>
      </c>
      <c r="B95">
        <v>20</v>
      </c>
      <c r="C95">
        <f t="shared" si="9"/>
        <v>18</v>
      </c>
      <c r="D95">
        <f t="shared" si="17"/>
        <v>210</v>
      </c>
      <c r="E95" s="1">
        <f t="shared" si="11"/>
        <v>43062</v>
      </c>
      <c r="F95" s="1">
        <f t="shared" si="12"/>
        <v>43272</v>
      </c>
      <c r="G95" s="5">
        <f>SUMIF('Date de baza'!E:E,"&lt;="&amp;A95,'Date de baza'!C:C)-SUMIF('Date de baza'!F:F,"&lt;"&amp;A95,'Date de baza'!C:C)</f>
        <v>29880</v>
      </c>
      <c r="H95" s="10">
        <f t="shared" si="13"/>
        <v>2.988</v>
      </c>
      <c r="I95" s="15">
        <f t="shared" si="14"/>
        <v>9860.4</v>
      </c>
      <c r="J95" s="13">
        <f t="shared" si="16"/>
        <v>0.33</v>
      </c>
      <c r="K95" s="15">
        <f t="shared" si="15"/>
        <v>20019.599999999999</v>
      </c>
      <c r="L95" s="9">
        <f t="shared" si="18"/>
        <v>11.952</v>
      </c>
    </row>
    <row r="96" spans="1:12" x14ac:dyDescent="0.25">
      <c r="A96" s="1">
        <v>43042</v>
      </c>
      <c r="B96">
        <v>20</v>
      </c>
      <c r="C96">
        <f t="shared" si="9"/>
        <v>18</v>
      </c>
      <c r="D96">
        <f t="shared" si="17"/>
        <v>210</v>
      </c>
      <c r="E96" s="1">
        <f t="shared" si="11"/>
        <v>43063</v>
      </c>
      <c r="F96" s="1">
        <f t="shared" si="12"/>
        <v>43273</v>
      </c>
      <c r="G96" s="5">
        <f>SUMIF('Date de baza'!E:E,"&lt;="&amp;A96,'Date de baza'!C:C)-SUMIF('Date de baza'!F:F,"&lt;"&amp;A96,'Date de baza'!C:C)</f>
        <v>30060</v>
      </c>
      <c r="H96" s="10">
        <f t="shared" si="13"/>
        <v>3.0060000000000002</v>
      </c>
      <c r="I96" s="15">
        <f t="shared" si="14"/>
        <v>15030</v>
      </c>
      <c r="J96" s="13">
        <f t="shared" si="16"/>
        <v>0.5</v>
      </c>
      <c r="K96" s="15">
        <f t="shared" si="15"/>
        <v>15030</v>
      </c>
      <c r="L96" s="9">
        <f t="shared" si="18"/>
        <v>12.023999999999999</v>
      </c>
    </row>
    <row r="97" spans="1:12" x14ac:dyDescent="0.25">
      <c r="A97" s="1">
        <v>43043</v>
      </c>
      <c r="B97">
        <v>20</v>
      </c>
      <c r="C97">
        <f t="shared" si="9"/>
        <v>18</v>
      </c>
      <c r="D97">
        <f t="shared" si="17"/>
        <v>210</v>
      </c>
      <c r="E97" s="1">
        <f t="shared" si="11"/>
        <v>43064</v>
      </c>
      <c r="F97" s="1">
        <f t="shared" si="12"/>
        <v>43274</v>
      </c>
      <c r="G97" s="5">
        <f>SUMIF('Date de baza'!E:E,"&lt;="&amp;A97,'Date de baza'!C:C)-SUMIF('Date de baza'!F:F,"&lt;"&amp;A97,'Date de baza'!C:C)</f>
        <v>30240</v>
      </c>
      <c r="H97" s="10">
        <f t="shared" si="13"/>
        <v>3.024</v>
      </c>
      <c r="I97" s="15">
        <f t="shared" si="14"/>
        <v>15120</v>
      </c>
      <c r="J97" s="13">
        <f t="shared" si="16"/>
        <v>0.5</v>
      </c>
      <c r="K97" s="15">
        <f t="shared" si="15"/>
        <v>15120</v>
      </c>
      <c r="L97" s="9">
        <f t="shared" si="18"/>
        <v>12.096</v>
      </c>
    </row>
    <row r="98" spans="1:12" x14ac:dyDescent="0.25">
      <c r="A98" s="1">
        <v>43044</v>
      </c>
      <c r="B98">
        <v>20</v>
      </c>
      <c r="C98">
        <f t="shared" si="9"/>
        <v>18</v>
      </c>
      <c r="D98">
        <f t="shared" si="17"/>
        <v>210</v>
      </c>
      <c r="E98" s="1">
        <f t="shared" si="11"/>
        <v>43065</v>
      </c>
      <c r="F98" s="1">
        <f t="shared" si="12"/>
        <v>43275</v>
      </c>
      <c r="G98" s="5">
        <f>SUMIF('Date de baza'!E:E,"&lt;="&amp;A98,'Date de baza'!C:C)-SUMIF('Date de baza'!F:F,"&lt;"&amp;A98,'Date de baza'!C:C)</f>
        <v>30420</v>
      </c>
      <c r="H98" s="10">
        <f t="shared" si="13"/>
        <v>3.0420000000000003</v>
      </c>
      <c r="I98" s="15">
        <f t="shared" si="14"/>
        <v>15210</v>
      </c>
      <c r="J98" s="13">
        <f t="shared" si="16"/>
        <v>0.5</v>
      </c>
      <c r="K98" s="15">
        <f t="shared" si="15"/>
        <v>15210</v>
      </c>
      <c r="L98" s="9">
        <f t="shared" si="18"/>
        <v>12.167999999999999</v>
      </c>
    </row>
    <row r="99" spans="1:12" x14ac:dyDescent="0.25">
      <c r="A99" s="1">
        <v>43045</v>
      </c>
      <c r="B99">
        <v>20</v>
      </c>
      <c r="C99">
        <f t="shared" si="9"/>
        <v>18</v>
      </c>
      <c r="D99">
        <f t="shared" si="17"/>
        <v>210</v>
      </c>
      <c r="E99" s="1">
        <f t="shared" si="11"/>
        <v>43066</v>
      </c>
      <c r="F99" s="1">
        <f t="shared" si="12"/>
        <v>43276</v>
      </c>
      <c r="G99" s="5">
        <f>SUMIF('Date de baza'!E:E,"&lt;="&amp;A99,'Date de baza'!C:C)-SUMIF('Date de baza'!F:F,"&lt;"&amp;A99,'Date de baza'!C:C)</f>
        <v>29790</v>
      </c>
      <c r="H99" s="10">
        <f t="shared" si="13"/>
        <v>2.9790000000000001</v>
      </c>
      <c r="I99" s="15">
        <f t="shared" si="14"/>
        <v>9830.7000000000007</v>
      </c>
      <c r="J99" s="13">
        <f t="shared" si="16"/>
        <v>0.33</v>
      </c>
      <c r="K99" s="15">
        <f t="shared" si="15"/>
        <v>19959.3</v>
      </c>
      <c r="L99" s="9">
        <f t="shared" si="18"/>
        <v>11.916</v>
      </c>
    </row>
    <row r="100" spans="1:12" x14ac:dyDescent="0.25">
      <c r="A100" s="1">
        <v>43046</v>
      </c>
      <c r="B100">
        <v>20</v>
      </c>
      <c r="C100">
        <f t="shared" si="9"/>
        <v>18</v>
      </c>
      <c r="D100">
        <f t="shared" si="17"/>
        <v>210</v>
      </c>
      <c r="E100" s="1">
        <f t="shared" si="11"/>
        <v>43067</v>
      </c>
      <c r="F100" s="1">
        <f t="shared" si="12"/>
        <v>43277</v>
      </c>
      <c r="G100" s="5">
        <f>SUMIF('Date de baza'!E:E,"&lt;="&amp;A100,'Date de baza'!C:C)-SUMIF('Date de baza'!F:F,"&lt;"&amp;A100,'Date de baza'!C:C)</f>
        <v>29160</v>
      </c>
      <c r="H100" s="10">
        <f t="shared" si="13"/>
        <v>2.9159999999999999</v>
      </c>
      <c r="I100" s="15">
        <f t="shared" si="14"/>
        <v>9622.8000000000011</v>
      </c>
      <c r="J100" s="13">
        <f t="shared" si="16"/>
        <v>0.33</v>
      </c>
      <c r="K100" s="15">
        <f t="shared" si="15"/>
        <v>19537.199999999997</v>
      </c>
      <c r="L100" s="9">
        <f t="shared" si="18"/>
        <v>11.664</v>
      </c>
    </row>
    <row r="101" spans="1:12" x14ac:dyDescent="0.25">
      <c r="A101" s="1">
        <v>43047</v>
      </c>
      <c r="B101">
        <v>20</v>
      </c>
      <c r="C101">
        <f t="shared" si="9"/>
        <v>18</v>
      </c>
      <c r="D101">
        <f t="shared" si="17"/>
        <v>210</v>
      </c>
      <c r="E101" s="1">
        <f t="shared" si="11"/>
        <v>43068</v>
      </c>
      <c r="F101" s="1">
        <f t="shared" si="12"/>
        <v>43278</v>
      </c>
      <c r="G101" s="5">
        <f>SUMIF('Date de baza'!E:E,"&lt;="&amp;A101,'Date de baza'!C:C)-SUMIF('Date de baza'!F:F,"&lt;"&amp;A101,'Date de baza'!C:C)</f>
        <v>28530</v>
      </c>
      <c r="H101" s="10">
        <f t="shared" si="13"/>
        <v>2.8530000000000002</v>
      </c>
      <c r="I101" s="15">
        <f t="shared" si="14"/>
        <v>9414.9</v>
      </c>
      <c r="J101" s="13">
        <f t="shared" si="16"/>
        <v>0.32999999999999996</v>
      </c>
      <c r="K101" s="15">
        <f t="shared" si="15"/>
        <v>19115.099999999999</v>
      </c>
      <c r="L101" s="9">
        <f t="shared" si="18"/>
        <v>11.412000000000001</v>
      </c>
    </row>
    <row r="102" spans="1:12" x14ac:dyDescent="0.25">
      <c r="A102" s="1">
        <v>43048</v>
      </c>
      <c r="B102">
        <v>20</v>
      </c>
      <c r="C102">
        <f t="shared" si="9"/>
        <v>18</v>
      </c>
      <c r="D102">
        <f t="shared" si="17"/>
        <v>210</v>
      </c>
      <c r="E102" s="1">
        <f t="shared" si="11"/>
        <v>43069</v>
      </c>
      <c r="F102" s="1">
        <f t="shared" si="12"/>
        <v>43279</v>
      </c>
      <c r="G102" s="5">
        <f>SUMIF('Date de baza'!E:E,"&lt;="&amp;A102,'Date de baza'!C:C)-SUMIF('Date de baza'!F:F,"&lt;"&amp;A102,'Date de baza'!C:C)</f>
        <v>27900</v>
      </c>
      <c r="H102" s="10">
        <f t="shared" si="13"/>
        <v>2.79</v>
      </c>
      <c r="I102" s="15">
        <f t="shared" si="14"/>
        <v>9207</v>
      </c>
      <c r="J102" s="13">
        <f t="shared" si="16"/>
        <v>0.33</v>
      </c>
      <c r="K102" s="15">
        <f t="shared" si="15"/>
        <v>18693</v>
      </c>
      <c r="L102" s="9">
        <f t="shared" si="18"/>
        <v>11.16</v>
      </c>
    </row>
    <row r="103" spans="1:12" x14ac:dyDescent="0.25">
      <c r="A103" s="1">
        <v>43049</v>
      </c>
      <c r="B103">
        <v>20</v>
      </c>
      <c r="C103">
        <f t="shared" si="9"/>
        <v>18</v>
      </c>
      <c r="D103">
        <f t="shared" si="17"/>
        <v>210</v>
      </c>
      <c r="E103" s="1">
        <f t="shared" si="11"/>
        <v>43070</v>
      </c>
      <c r="F103" s="1">
        <f t="shared" si="12"/>
        <v>43280</v>
      </c>
      <c r="G103" s="5">
        <f>SUMIF('Date de baza'!E:E,"&lt;="&amp;A103,'Date de baza'!C:C)-SUMIF('Date de baza'!F:F,"&lt;"&amp;A103,'Date de baza'!C:C)</f>
        <v>27270</v>
      </c>
      <c r="H103" s="10">
        <f t="shared" si="13"/>
        <v>2.7270000000000003</v>
      </c>
      <c r="I103" s="15">
        <f t="shared" si="14"/>
        <v>8999.1</v>
      </c>
      <c r="J103" s="13">
        <f t="shared" si="16"/>
        <v>0.33</v>
      </c>
      <c r="K103" s="15">
        <f t="shared" si="15"/>
        <v>18270.900000000001</v>
      </c>
      <c r="L103" s="9">
        <f t="shared" si="18"/>
        <v>10.907999999999999</v>
      </c>
    </row>
    <row r="104" spans="1:12" x14ac:dyDescent="0.25">
      <c r="A104" s="1">
        <v>43050</v>
      </c>
      <c r="B104">
        <v>20</v>
      </c>
      <c r="C104">
        <f t="shared" si="9"/>
        <v>18</v>
      </c>
      <c r="D104">
        <f>6*30</f>
        <v>180</v>
      </c>
      <c r="E104" s="1">
        <f t="shared" si="11"/>
        <v>43071</v>
      </c>
      <c r="F104" s="1">
        <f t="shared" si="12"/>
        <v>43251</v>
      </c>
      <c r="G104" s="5">
        <f>SUMIF('Date de baza'!E:E,"&lt;="&amp;A104,'Date de baza'!C:C)-SUMIF('Date de baza'!F:F,"&lt;"&amp;A104,'Date de baza'!C:C)</f>
        <v>26640</v>
      </c>
      <c r="H104" s="10">
        <f t="shared" si="13"/>
        <v>2.6640000000000001</v>
      </c>
      <c r="I104" s="15">
        <f t="shared" si="14"/>
        <v>8791.2000000000007</v>
      </c>
      <c r="J104" s="13">
        <f t="shared" si="16"/>
        <v>0.33</v>
      </c>
      <c r="K104" s="15">
        <f t="shared" si="15"/>
        <v>17848.8</v>
      </c>
      <c r="L104" s="9">
        <f t="shared" si="18"/>
        <v>10.656000000000001</v>
      </c>
    </row>
    <row r="105" spans="1:12" x14ac:dyDescent="0.25">
      <c r="A105" s="1">
        <v>43051</v>
      </c>
      <c r="B105">
        <v>20</v>
      </c>
      <c r="C105">
        <f t="shared" si="9"/>
        <v>18</v>
      </c>
      <c r="D105">
        <f t="shared" ref="D105:D134" si="19">6*30</f>
        <v>180</v>
      </c>
      <c r="E105" s="1">
        <f t="shared" si="11"/>
        <v>43072</v>
      </c>
      <c r="F105" s="1">
        <f t="shared" si="12"/>
        <v>43252</v>
      </c>
      <c r="G105" s="5">
        <f>SUMIF('Date de baza'!E:E,"&lt;="&amp;A105,'Date de baza'!C:C)-SUMIF('Date de baza'!F:F,"&lt;"&amp;A105,'Date de baza'!C:C)</f>
        <v>26010</v>
      </c>
      <c r="H105" s="10">
        <f t="shared" si="13"/>
        <v>2.601</v>
      </c>
      <c r="I105" s="15">
        <f t="shared" si="14"/>
        <v>8583.3000000000011</v>
      </c>
      <c r="J105" s="13">
        <f t="shared" si="16"/>
        <v>0.33</v>
      </c>
      <c r="K105" s="15">
        <f t="shared" si="15"/>
        <v>17426.699999999997</v>
      </c>
      <c r="L105" s="9">
        <f t="shared" si="18"/>
        <v>10.404</v>
      </c>
    </row>
    <row r="106" spans="1:12" x14ac:dyDescent="0.25">
      <c r="A106" s="1">
        <v>43052</v>
      </c>
      <c r="B106">
        <v>20</v>
      </c>
      <c r="C106">
        <f t="shared" si="9"/>
        <v>18</v>
      </c>
      <c r="D106">
        <f t="shared" si="19"/>
        <v>180</v>
      </c>
      <c r="E106" s="1">
        <f t="shared" si="11"/>
        <v>43073</v>
      </c>
      <c r="F106" s="1">
        <f t="shared" si="12"/>
        <v>43253</v>
      </c>
      <c r="G106" s="5">
        <f>SUMIF('Date de baza'!E:E,"&lt;="&amp;A106,'Date de baza'!C:C)-SUMIF('Date de baza'!F:F,"&lt;"&amp;A106,'Date de baza'!C:C)</f>
        <v>25380</v>
      </c>
      <c r="H106" s="10">
        <f t="shared" si="13"/>
        <v>2.5380000000000003</v>
      </c>
      <c r="I106" s="15">
        <f t="shared" si="14"/>
        <v>8375.4</v>
      </c>
      <c r="J106" s="13">
        <f t="shared" si="16"/>
        <v>0.32999999999999996</v>
      </c>
      <c r="K106" s="15">
        <f t="shared" si="15"/>
        <v>17004.599999999999</v>
      </c>
      <c r="L106" s="9">
        <f t="shared" si="18"/>
        <v>10.151999999999999</v>
      </c>
    </row>
    <row r="107" spans="1:12" x14ac:dyDescent="0.25">
      <c r="A107" s="1">
        <v>43053</v>
      </c>
      <c r="B107">
        <v>20</v>
      </c>
      <c r="C107">
        <f t="shared" si="9"/>
        <v>18</v>
      </c>
      <c r="D107">
        <f t="shared" si="19"/>
        <v>180</v>
      </c>
      <c r="E107" s="1">
        <f t="shared" si="11"/>
        <v>43074</v>
      </c>
      <c r="F107" s="1">
        <f t="shared" si="12"/>
        <v>43254</v>
      </c>
      <c r="G107" s="5">
        <f>SUMIF('Date de baza'!E:E,"&lt;="&amp;A107,'Date de baza'!C:C)-SUMIF('Date de baza'!F:F,"&lt;"&amp;A107,'Date de baza'!C:C)</f>
        <v>24750</v>
      </c>
      <c r="H107" s="10">
        <f t="shared" si="13"/>
        <v>2.4750000000000001</v>
      </c>
      <c r="I107" s="15">
        <f t="shared" si="14"/>
        <v>7425</v>
      </c>
      <c r="J107" s="13">
        <f t="shared" si="16"/>
        <v>0.3</v>
      </c>
      <c r="K107" s="15">
        <f t="shared" si="15"/>
        <v>17325</v>
      </c>
      <c r="L107" s="9">
        <f t="shared" si="18"/>
        <v>9.9</v>
      </c>
    </row>
    <row r="108" spans="1:12" x14ac:dyDescent="0.25">
      <c r="A108" s="1">
        <v>43054</v>
      </c>
      <c r="B108">
        <v>20</v>
      </c>
      <c r="C108">
        <f t="shared" si="9"/>
        <v>18</v>
      </c>
      <c r="D108">
        <f t="shared" si="19"/>
        <v>180</v>
      </c>
      <c r="E108" s="1">
        <f t="shared" si="11"/>
        <v>43075</v>
      </c>
      <c r="F108" s="1">
        <f t="shared" si="12"/>
        <v>43255</v>
      </c>
      <c r="G108" s="5">
        <f>SUMIF('Date de baza'!E:E,"&lt;="&amp;A108,'Date de baza'!C:C)-SUMIF('Date de baza'!F:F,"&lt;"&amp;A108,'Date de baza'!C:C)</f>
        <v>24120</v>
      </c>
      <c r="H108" s="10">
        <f t="shared" si="13"/>
        <v>2.4119999999999999</v>
      </c>
      <c r="I108" s="15">
        <f t="shared" si="14"/>
        <v>7236</v>
      </c>
      <c r="J108" s="13">
        <f t="shared" si="16"/>
        <v>0.3</v>
      </c>
      <c r="K108" s="15">
        <f t="shared" si="15"/>
        <v>16884</v>
      </c>
      <c r="L108" s="9">
        <f t="shared" si="18"/>
        <v>9.6479999999999997</v>
      </c>
    </row>
    <row r="109" spans="1:12" x14ac:dyDescent="0.25">
      <c r="A109" s="1">
        <v>43055</v>
      </c>
      <c r="B109">
        <v>20</v>
      </c>
      <c r="C109">
        <f t="shared" si="9"/>
        <v>18</v>
      </c>
      <c r="D109">
        <f t="shared" si="19"/>
        <v>180</v>
      </c>
      <c r="E109" s="1">
        <f t="shared" si="11"/>
        <v>43076</v>
      </c>
      <c r="F109" s="1">
        <f t="shared" si="12"/>
        <v>43256</v>
      </c>
      <c r="G109" s="5">
        <f>SUMIF('Date de baza'!E:E,"&lt;="&amp;A109,'Date de baza'!C:C)-SUMIF('Date de baza'!F:F,"&lt;"&amp;A109,'Date de baza'!C:C)</f>
        <v>23490</v>
      </c>
      <c r="H109" s="10">
        <f t="shared" si="13"/>
        <v>2.3490000000000002</v>
      </c>
      <c r="I109" s="15">
        <f t="shared" si="14"/>
        <v>7047</v>
      </c>
      <c r="J109" s="13">
        <f t="shared" si="16"/>
        <v>0.3</v>
      </c>
      <c r="K109" s="15">
        <f t="shared" si="15"/>
        <v>16443</v>
      </c>
      <c r="L109" s="9">
        <f t="shared" si="18"/>
        <v>9.3960000000000008</v>
      </c>
    </row>
    <row r="110" spans="1:12" x14ac:dyDescent="0.25">
      <c r="A110" s="1">
        <v>43056</v>
      </c>
      <c r="B110">
        <v>20</v>
      </c>
      <c r="C110">
        <f t="shared" si="9"/>
        <v>18</v>
      </c>
      <c r="D110">
        <f t="shared" si="19"/>
        <v>180</v>
      </c>
      <c r="E110" s="1">
        <f t="shared" si="11"/>
        <v>43077</v>
      </c>
      <c r="F110" s="1">
        <f t="shared" si="12"/>
        <v>43257</v>
      </c>
      <c r="G110" s="5">
        <f>SUMIF('Date de baza'!E:E,"&lt;="&amp;A110,'Date de baza'!C:C)-SUMIF('Date de baza'!F:F,"&lt;"&amp;A110,'Date de baza'!C:C)</f>
        <v>22860</v>
      </c>
      <c r="H110" s="10">
        <f t="shared" si="13"/>
        <v>2.286</v>
      </c>
      <c r="I110" s="15">
        <f t="shared" si="14"/>
        <v>6858</v>
      </c>
      <c r="J110" s="13">
        <f t="shared" si="16"/>
        <v>0.3</v>
      </c>
      <c r="K110" s="15">
        <f t="shared" si="15"/>
        <v>16002</v>
      </c>
      <c r="L110" s="9">
        <f t="shared" si="18"/>
        <v>9.1440000000000001</v>
      </c>
    </row>
    <row r="111" spans="1:12" x14ac:dyDescent="0.25">
      <c r="A111" s="1">
        <v>43057</v>
      </c>
      <c r="B111">
        <v>20</v>
      </c>
      <c r="C111">
        <f t="shared" si="9"/>
        <v>18</v>
      </c>
      <c r="D111">
        <f t="shared" si="19"/>
        <v>180</v>
      </c>
      <c r="E111" s="1">
        <f t="shared" si="11"/>
        <v>43078</v>
      </c>
      <c r="F111" s="1">
        <f t="shared" si="12"/>
        <v>43258</v>
      </c>
      <c r="G111" s="5">
        <f>SUMIF('Date de baza'!E:E,"&lt;="&amp;A111,'Date de baza'!C:C)-SUMIF('Date de baza'!F:F,"&lt;"&amp;A111,'Date de baza'!C:C)</f>
        <v>22230</v>
      </c>
      <c r="H111" s="10">
        <f t="shared" si="13"/>
        <v>2.2230000000000003</v>
      </c>
      <c r="I111" s="15">
        <f t="shared" si="14"/>
        <v>6669</v>
      </c>
      <c r="J111" s="13">
        <f t="shared" si="16"/>
        <v>0.3</v>
      </c>
      <c r="K111" s="15">
        <f t="shared" si="15"/>
        <v>15561</v>
      </c>
      <c r="L111" s="9">
        <f t="shared" si="18"/>
        <v>8.8919999999999995</v>
      </c>
    </row>
    <row r="112" spans="1:12" x14ac:dyDescent="0.25">
      <c r="A112" s="1">
        <v>43058</v>
      </c>
      <c r="B112">
        <v>20</v>
      </c>
      <c r="C112">
        <f t="shared" si="9"/>
        <v>18</v>
      </c>
      <c r="D112">
        <f t="shared" si="19"/>
        <v>180</v>
      </c>
      <c r="E112" s="1">
        <f t="shared" si="11"/>
        <v>43079</v>
      </c>
      <c r="F112" s="1">
        <f t="shared" si="12"/>
        <v>43259</v>
      </c>
      <c r="G112" s="5">
        <f>SUMIF('Date de baza'!E:E,"&lt;="&amp;A112,'Date de baza'!C:C)-SUMIF('Date de baza'!F:F,"&lt;"&amp;A112,'Date de baza'!C:C)</f>
        <v>21600</v>
      </c>
      <c r="H112" s="10">
        <f t="shared" si="13"/>
        <v>2.16</v>
      </c>
      <c r="I112" s="15">
        <f t="shared" si="14"/>
        <v>6480</v>
      </c>
      <c r="J112" s="13">
        <f t="shared" si="16"/>
        <v>0.3</v>
      </c>
      <c r="K112" s="15">
        <f t="shared" si="15"/>
        <v>15120</v>
      </c>
      <c r="L112" s="9">
        <f t="shared" si="18"/>
        <v>8.64</v>
      </c>
    </row>
    <row r="113" spans="1:12" x14ac:dyDescent="0.25">
      <c r="A113" s="1">
        <v>43059</v>
      </c>
      <c r="B113">
        <v>20</v>
      </c>
      <c r="C113">
        <f t="shared" si="9"/>
        <v>18</v>
      </c>
      <c r="D113">
        <f t="shared" si="19"/>
        <v>180</v>
      </c>
      <c r="E113" s="1">
        <f t="shared" si="11"/>
        <v>43080</v>
      </c>
      <c r="F113" s="1">
        <f t="shared" si="12"/>
        <v>43260</v>
      </c>
      <c r="G113" s="5">
        <f>SUMIF('Date de baza'!E:E,"&lt;="&amp;A113,'Date de baza'!C:C)-SUMIF('Date de baza'!F:F,"&lt;"&amp;A113,'Date de baza'!C:C)</f>
        <v>20970</v>
      </c>
      <c r="H113" s="10">
        <f t="shared" si="13"/>
        <v>2.097</v>
      </c>
      <c r="I113" s="15">
        <f t="shared" si="14"/>
        <v>6291</v>
      </c>
      <c r="J113" s="13">
        <f t="shared" si="16"/>
        <v>0.3</v>
      </c>
      <c r="K113" s="15">
        <f t="shared" si="15"/>
        <v>14679</v>
      </c>
      <c r="L113" s="9">
        <f t="shared" si="18"/>
        <v>8.3879999999999999</v>
      </c>
    </row>
    <row r="114" spans="1:12" x14ac:dyDescent="0.25">
      <c r="A114" s="1">
        <v>43060</v>
      </c>
      <c r="B114">
        <v>20</v>
      </c>
      <c r="C114">
        <f t="shared" si="9"/>
        <v>18</v>
      </c>
      <c r="D114">
        <f t="shared" si="19"/>
        <v>180</v>
      </c>
      <c r="E114" s="1">
        <f t="shared" si="11"/>
        <v>43081</v>
      </c>
      <c r="F114" s="1">
        <f t="shared" si="12"/>
        <v>43261</v>
      </c>
      <c r="G114" s="5">
        <f>SUMIF('Date de baza'!E:E,"&lt;="&amp;A114,'Date de baza'!C:C)-SUMIF('Date de baza'!F:F,"&lt;"&amp;A114,'Date de baza'!C:C)</f>
        <v>20340</v>
      </c>
      <c r="H114" s="10">
        <f t="shared" si="13"/>
        <v>2.0340000000000003</v>
      </c>
      <c r="I114" s="15">
        <f t="shared" si="14"/>
        <v>6102</v>
      </c>
      <c r="J114" s="13">
        <f t="shared" si="16"/>
        <v>0.3</v>
      </c>
      <c r="K114" s="15">
        <f t="shared" si="15"/>
        <v>14238</v>
      </c>
      <c r="L114" s="9">
        <f t="shared" si="18"/>
        <v>8.1359999999999992</v>
      </c>
    </row>
    <row r="115" spans="1:12" x14ac:dyDescent="0.25">
      <c r="A115" s="1">
        <v>43061</v>
      </c>
      <c r="B115">
        <v>20</v>
      </c>
      <c r="C115">
        <f t="shared" si="9"/>
        <v>18</v>
      </c>
      <c r="D115">
        <f t="shared" si="19"/>
        <v>180</v>
      </c>
      <c r="E115" s="1">
        <f t="shared" si="11"/>
        <v>43082</v>
      </c>
      <c r="F115" s="1">
        <f t="shared" si="12"/>
        <v>43262</v>
      </c>
      <c r="G115" s="5">
        <f>SUMIF('Date de baza'!E:E,"&lt;="&amp;A115,'Date de baza'!C:C)-SUMIF('Date de baza'!F:F,"&lt;"&amp;A115,'Date de baza'!C:C)</f>
        <v>20358</v>
      </c>
      <c r="H115" s="10">
        <f t="shared" si="13"/>
        <v>2.0358000000000001</v>
      </c>
      <c r="I115" s="15">
        <f t="shared" si="14"/>
        <v>6107.4</v>
      </c>
      <c r="J115" s="13">
        <f t="shared" si="16"/>
        <v>0.3</v>
      </c>
      <c r="K115" s="15">
        <f t="shared" si="15"/>
        <v>14250.6</v>
      </c>
      <c r="L115" s="9">
        <f t="shared" si="18"/>
        <v>8.1432000000000002</v>
      </c>
    </row>
    <row r="116" spans="1:12" x14ac:dyDescent="0.25">
      <c r="A116" s="1">
        <v>43062</v>
      </c>
      <c r="B116">
        <v>20</v>
      </c>
      <c r="C116">
        <f t="shared" si="9"/>
        <v>18</v>
      </c>
      <c r="D116">
        <f t="shared" si="19"/>
        <v>180</v>
      </c>
      <c r="E116" s="1">
        <f t="shared" si="11"/>
        <v>43083</v>
      </c>
      <c r="F116" s="1">
        <f t="shared" si="12"/>
        <v>43263</v>
      </c>
      <c r="G116" s="5">
        <f>SUMIF('Date de baza'!E:E,"&lt;="&amp;A116,'Date de baza'!C:C)-SUMIF('Date de baza'!F:F,"&lt;"&amp;A116,'Date de baza'!C:C)</f>
        <v>20376</v>
      </c>
      <c r="H116" s="10">
        <f t="shared" si="13"/>
        <v>2.0376000000000003</v>
      </c>
      <c r="I116" s="15">
        <f t="shared" si="14"/>
        <v>6112.8</v>
      </c>
      <c r="J116" s="13">
        <f t="shared" si="16"/>
        <v>0.3</v>
      </c>
      <c r="K116" s="15">
        <f t="shared" si="15"/>
        <v>14263.2</v>
      </c>
      <c r="L116" s="9">
        <f t="shared" si="18"/>
        <v>8.1503999999999994</v>
      </c>
    </row>
    <row r="117" spans="1:12" x14ac:dyDescent="0.25">
      <c r="A117" s="1">
        <v>43063</v>
      </c>
      <c r="B117">
        <v>20</v>
      </c>
      <c r="C117">
        <f t="shared" si="9"/>
        <v>18</v>
      </c>
      <c r="D117">
        <f t="shared" si="19"/>
        <v>180</v>
      </c>
      <c r="E117" s="1">
        <f t="shared" si="11"/>
        <v>43084</v>
      </c>
      <c r="F117" s="1">
        <f t="shared" si="12"/>
        <v>43264</v>
      </c>
      <c r="G117" s="5">
        <f>SUMIF('Date de baza'!E:E,"&lt;="&amp;A117,'Date de baza'!C:C)-SUMIF('Date de baza'!F:F,"&lt;"&amp;A117,'Date de baza'!C:C)</f>
        <v>20394</v>
      </c>
      <c r="H117" s="10">
        <f t="shared" si="13"/>
        <v>2.0394000000000001</v>
      </c>
      <c r="I117" s="15">
        <f t="shared" si="14"/>
        <v>6118.2</v>
      </c>
      <c r="J117" s="13">
        <f t="shared" si="16"/>
        <v>0.3</v>
      </c>
      <c r="K117" s="15">
        <f t="shared" si="15"/>
        <v>14275.8</v>
      </c>
      <c r="L117" s="9">
        <f t="shared" si="18"/>
        <v>8.1576000000000004</v>
      </c>
    </row>
    <row r="118" spans="1:12" x14ac:dyDescent="0.25">
      <c r="A118" s="1">
        <v>43064</v>
      </c>
      <c r="B118">
        <v>20</v>
      </c>
      <c r="C118">
        <f t="shared" si="9"/>
        <v>18</v>
      </c>
      <c r="D118">
        <f t="shared" si="19"/>
        <v>180</v>
      </c>
      <c r="E118" s="1">
        <f t="shared" si="11"/>
        <v>43085</v>
      </c>
      <c r="F118" s="1">
        <f t="shared" si="12"/>
        <v>43265</v>
      </c>
      <c r="G118" s="5">
        <f>SUMIF('Date de baza'!E:E,"&lt;="&amp;A118,'Date de baza'!C:C)-SUMIF('Date de baza'!F:F,"&lt;"&amp;A118,'Date de baza'!C:C)</f>
        <v>20412</v>
      </c>
      <c r="H118" s="10">
        <f t="shared" si="13"/>
        <v>2.0411999999999999</v>
      </c>
      <c r="I118" s="15">
        <f t="shared" si="14"/>
        <v>6123.5999999999995</v>
      </c>
      <c r="J118" s="13">
        <f t="shared" si="16"/>
        <v>0.3</v>
      </c>
      <c r="K118" s="15">
        <f t="shared" si="15"/>
        <v>14288.400000000001</v>
      </c>
      <c r="L118" s="9">
        <f t="shared" si="18"/>
        <v>8.1647999999999996</v>
      </c>
    </row>
    <row r="119" spans="1:12" x14ac:dyDescent="0.25">
      <c r="A119" s="1">
        <v>43065</v>
      </c>
      <c r="B119">
        <v>20</v>
      </c>
      <c r="C119">
        <f t="shared" si="9"/>
        <v>18</v>
      </c>
      <c r="D119">
        <f t="shared" si="19"/>
        <v>180</v>
      </c>
      <c r="E119" s="1">
        <f t="shared" si="11"/>
        <v>43086</v>
      </c>
      <c r="F119" s="1">
        <f t="shared" si="12"/>
        <v>43266</v>
      </c>
      <c r="G119" s="5">
        <f>SUMIF('Date de baza'!E:E,"&lt;="&amp;A119,'Date de baza'!C:C)-SUMIF('Date de baza'!F:F,"&lt;"&amp;A119,'Date de baza'!C:C)</f>
        <v>20430</v>
      </c>
      <c r="H119" s="10">
        <f t="shared" si="13"/>
        <v>2.0430000000000001</v>
      </c>
      <c r="I119" s="15">
        <f t="shared" si="14"/>
        <v>6129</v>
      </c>
      <c r="J119" s="13">
        <f t="shared" si="16"/>
        <v>0.3</v>
      </c>
      <c r="K119" s="15">
        <f t="shared" si="15"/>
        <v>14301</v>
      </c>
      <c r="L119" s="9">
        <f t="shared" si="18"/>
        <v>8.1720000000000006</v>
      </c>
    </row>
    <row r="120" spans="1:12" x14ac:dyDescent="0.25">
      <c r="A120" s="1">
        <v>43066</v>
      </c>
      <c r="B120">
        <v>20</v>
      </c>
      <c r="C120">
        <f t="shared" si="9"/>
        <v>18</v>
      </c>
      <c r="D120">
        <f t="shared" si="19"/>
        <v>180</v>
      </c>
      <c r="E120" s="1">
        <f t="shared" si="11"/>
        <v>43087</v>
      </c>
      <c r="F120" s="1">
        <f t="shared" si="12"/>
        <v>43267</v>
      </c>
      <c r="G120" s="5">
        <f>SUMIF('Date de baza'!E:E,"&lt;="&amp;A120,'Date de baza'!C:C)-SUMIF('Date de baza'!F:F,"&lt;"&amp;A120,'Date de baza'!C:C)</f>
        <v>20448</v>
      </c>
      <c r="H120" s="10">
        <f t="shared" si="13"/>
        <v>2.0448</v>
      </c>
      <c r="I120" s="15">
        <f t="shared" si="14"/>
        <v>6134.4</v>
      </c>
      <c r="J120" s="13">
        <f t="shared" si="16"/>
        <v>0.3</v>
      </c>
      <c r="K120" s="15">
        <f t="shared" si="15"/>
        <v>14313.6</v>
      </c>
      <c r="L120" s="9">
        <f t="shared" si="18"/>
        <v>8.1791999999999998</v>
      </c>
    </row>
    <row r="121" spans="1:12" x14ac:dyDescent="0.25">
      <c r="A121" s="1">
        <v>43067</v>
      </c>
      <c r="B121">
        <v>20</v>
      </c>
      <c r="C121">
        <f t="shared" si="9"/>
        <v>18</v>
      </c>
      <c r="D121">
        <f t="shared" si="19"/>
        <v>180</v>
      </c>
      <c r="E121" s="1">
        <f t="shared" si="11"/>
        <v>43088</v>
      </c>
      <c r="F121" s="1">
        <f t="shared" si="12"/>
        <v>43268</v>
      </c>
      <c r="G121" s="5">
        <f>SUMIF('Date de baza'!E:E,"&lt;="&amp;A121,'Date de baza'!C:C)-SUMIF('Date de baza'!F:F,"&lt;"&amp;A121,'Date de baza'!C:C)</f>
        <v>20466</v>
      </c>
      <c r="H121" s="10">
        <f t="shared" si="13"/>
        <v>2.0466000000000002</v>
      </c>
      <c r="I121" s="15">
        <f t="shared" si="14"/>
        <v>6139.8</v>
      </c>
      <c r="J121" s="13">
        <f t="shared" si="16"/>
        <v>0.3</v>
      </c>
      <c r="K121" s="15">
        <f t="shared" si="15"/>
        <v>14326.2</v>
      </c>
      <c r="L121" s="9">
        <f t="shared" si="18"/>
        <v>8.1864000000000008</v>
      </c>
    </row>
    <row r="122" spans="1:12" x14ac:dyDescent="0.25">
      <c r="A122" s="1">
        <v>43068</v>
      </c>
      <c r="B122">
        <v>20</v>
      </c>
      <c r="C122">
        <f t="shared" si="9"/>
        <v>18</v>
      </c>
      <c r="D122">
        <f t="shared" si="19"/>
        <v>180</v>
      </c>
      <c r="E122" s="1">
        <f t="shared" si="11"/>
        <v>43089</v>
      </c>
      <c r="F122" s="1">
        <f t="shared" si="12"/>
        <v>43269</v>
      </c>
      <c r="G122" s="5">
        <f>SUMIF('Date de baza'!E:E,"&lt;="&amp;A122,'Date de baza'!C:C)-SUMIF('Date de baza'!F:F,"&lt;"&amp;A122,'Date de baza'!C:C)</f>
        <v>20484</v>
      </c>
      <c r="H122" s="10">
        <f t="shared" si="13"/>
        <v>2.0484</v>
      </c>
      <c r="I122" s="15">
        <f t="shared" si="14"/>
        <v>6145.2</v>
      </c>
      <c r="J122" s="13">
        <f t="shared" si="16"/>
        <v>0.3</v>
      </c>
      <c r="K122" s="15">
        <f t="shared" si="15"/>
        <v>14338.8</v>
      </c>
      <c r="L122" s="9">
        <f t="shared" si="18"/>
        <v>8.1936</v>
      </c>
    </row>
    <row r="123" spans="1:12" x14ac:dyDescent="0.25">
      <c r="A123" s="1">
        <v>43069</v>
      </c>
      <c r="B123">
        <v>20</v>
      </c>
      <c r="C123">
        <f t="shared" si="9"/>
        <v>18</v>
      </c>
      <c r="D123">
        <f t="shared" si="19"/>
        <v>180</v>
      </c>
      <c r="E123" s="1">
        <f t="shared" si="11"/>
        <v>43090</v>
      </c>
      <c r="F123" s="1">
        <f t="shared" si="12"/>
        <v>43270</v>
      </c>
      <c r="G123" s="5">
        <f>SUMIF('Date de baza'!E:E,"&lt;="&amp;A123,'Date de baza'!C:C)-SUMIF('Date de baza'!F:F,"&lt;"&amp;A123,'Date de baza'!C:C)</f>
        <v>20502</v>
      </c>
      <c r="H123" s="10">
        <f t="shared" si="13"/>
        <v>2.0502000000000002</v>
      </c>
      <c r="I123" s="15">
        <f t="shared" si="14"/>
        <v>6150.5999999999995</v>
      </c>
      <c r="J123" s="13">
        <f t="shared" si="16"/>
        <v>0.3</v>
      </c>
      <c r="K123" s="15">
        <f t="shared" si="15"/>
        <v>14351.400000000001</v>
      </c>
      <c r="L123" s="9">
        <f t="shared" si="18"/>
        <v>8.2007999999999992</v>
      </c>
    </row>
    <row r="124" spans="1:12" x14ac:dyDescent="0.25">
      <c r="A124" s="1">
        <v>43070</v>
      </c>
      <c r="B124">
        <v>20</v>
      </c>
      <c r="C124">
        <f t="shared" si="9"/>
        <v>18</v>
      </c>
      <c r="D124">
        <f t="shared" si="19"/>
        <v>180</v>
      </c>
      <c r="E124" s="1">
        <f t="shared" si="11"/>
        <v>43091</v>
      </c>
      <c r="F124" s="1">
        <f t="shared" si="12"/>
        <v>43271</v>
      </c>
      <c r="G124" s="5">
        <f>SUMIF('Date de baza'!E:E,"&lt;="&amp;A124,'Date de baza'!C:C)-SUMIF('Date de baza'!F:F,"&lt;"&amp;A124,'Date de baza'!C:C)</f>
        <v>20520</v>
      </c>
      <c r="H124" s="10">
        <f t="shared" si="13"/>
        <v>2.052</v>
      </c>
      <c r="I124" s="15">
        <f t="shared" si="14"/>
        <v>6156</v>
      </c>
      <c r="J124" s="13">
        <f t="shared" si="16"/>
        <v>0.3</v>
      </c>
      <c r="K124" s="15">
        <f t="shared" si="15"/>
        <v>14364</v>
      </c>
      <c r="L124" s="9">
        <f t="shared" si="18"/>
        <v>8.2080000000000002</v>
      </c>
    </row>
    <row r="125" spans="1:12" x14ac:dyDescent="0.25">
      <c r="A125" s="1">
        <v>43071</v>
      </c>
      <c r="B125">
        <v>20</v>
      </c>
      <c r="C125">
        <f t="shared" si="9"/>
        <v>18</v>
      </c>
      <c r="D125">
        <f t="shared" si="19"/>
        <v>180</v>
      </c>
      <c r="E125" s="1">
        <f t="shared" si="11"/>
        <v>43092</v>
      </c>
      <c r="F125" s="1">
        <f t="shared" si="12"/>
        <v>43272</v>
      </c>
      <c r="G125" s="5">
        <f>SUMIF('Date de baza'!E:E,"&lt;="&amp;A125,'Date de baza'!C:C)-SUMIF('Date de baza'!F:F,"&lt;"&amp;A125,'Date de baza'!C:C)</f>
        <v>20538</v>
      </c>
      <c r="H125" s="10">
        <f t="shared" si="13"/>
        <v>2.0538000000000003</v>
      </c>
      <c r="I125" s="15">
        <f t="shared" si="14"/>
        <v>6161.4</v>
      </c>
      <c r="J125" s="13">
        <f t="shared" si="16"/>
        <v>0.3</v>
      </c>
      <c r="K125" s="15">
        <f t="shared" si="15"/>
        <v>14376.6</v>
      </c>
      <c r="L125" s="9">
        <f t="shared" si="18"/>
        <v>8.2151999999999994</v>
      </c>
    </row>
    <row r="126" spans="1:12" x14ac:dyDescent="0.25">
      <c r="A126" s="1">
        <v>43072</v>
      </c>
      <c r="B126">
        <v>20</v>
      </c>
      <c r="C126">
        <f t="shared" si="9"/>
        <v>18</v>
      </c>
      <c r="D126">
        <f t="shared" si="19"/>
        <v>180</v>
      </c>
      <c r="E126" s="1">
        <f t="shared" si="11"/>
        <v>43093</v>
      </c>
      <c r="F126" s="1">
        <f t="shared" si="12"/>
        <v>43273</v>
      </c>
      <c r="G126" s="5">
        <f>SUMIF('Date de baza'!E:E,"&lt;="&amp;A126,'Date de baza'!C:C)-SUMIF('Date de baza'!F:F,"&lt;"&amp;A126,'Date de baza'!C:C)</f>
        <v>20556</v>
      </c>
      <c r="H126" s="10">
        <f t="shared" si="13"/>
        <v>2.0556000000000001</v>
      </c>
      <c r="I126" s="15">
        <f t="shared" si="14"/>
        <v>6166.8</v>
      </c>
      <c r="J126" s="13">
        <f t="shared" si="16"/>
        <v>0.3</v>
      </c>
      <c r="K126" s="15">
        <f t="shared" si="15"/>
        <v>14389.2</v>
      </c>
      <c r="L126" s="9">
        <f t="shared" si="18"/>
        <v>8.2224000000000004</v>
      </c>
    </row>
    <row r="127" spans="1:12" x14ac:dyDescent="0.25">
      <c r="A127" s="1">
        <v>43073</v>
      </c>
      <c r="B127">
        <v>20</v>
      </c>
      <c r="C127">
        <f t="shared" si="9"/>
        <v>18</v>
      </c>
      <c r="D127">
        <f t="shared" si="19"/>
        <v>180</v>
      </c>
      <c r="E127" s="1">
        <f t="shared" si="11"/>
        <v>43094</v>
      </c>
      <c r="F127" s="1">
        <f t="shared" si="12"/>
        <v>43274</v>
      </c>
      <c r="G127" s="5">
        <f>SUMIF('Date de baza'!E:E,"&lt;="&amp;A127,'Date de baza'!C:C)-SUMIF('Date de baza'!F:F,"&lt;"&amp;A127,'Date de baza'!C:C)</f>
        <v>20574</v>
      </c>
      <c r="H127" s="10">
        <f t="shared" si="13"/>
        <v>2.0573999999999999</v>
      </c>
      <c r="I127" s="15">
        <f t="shared" si="14"/>
        <v>6172.2</v>
      </c>
      <c r="J127" s="13">
        <f t="shared" si="16"/>
        <v>0.3</v>
      </c>
      <c r="K127" s="15">
        <f t="shared" si="15"/>
        <v>14401.8</v>
      </c>
      <c r="L127" s="9">
        <f t="shared" si="18"/>
        <v>8.2295999999999996</v>
      </c>
    </row>
    <row r="128" spans="1:12" x14ac:dyDescent="0.25">
      <c r="A128" s="1">
        <v>43074</v>
      </c>
      <c r="B128">
        <v>20</v>
      </c>
      <c r="C128">
        <f t="shared" si="9"/>
        <v>18</v>
      </c>
      <c r="D128">
        <f t="shared" si="19"/>
        <v>180</v>
      </c>
      <c r="E128" s="1">
        <f t="shared" si="11"/>
        <v>43095</v>
      </c>
      <c r="F128" s="1">
        <f t="shared" si="12"/>
        <v>43275</v>
      </c>
      <c r="G128" s="5">
        <f>SUMIF('Date de baza'!E:E,"&lt;="&amp;A128,'Date de baza'!C:C)-SUMIF('Date de baza'!F:F,"&lt;"&amp;A128,'Date de baza'!C:C)</f>
        <v>20592</v>
      </c>
      <c r="H128" s="10">
        <f t="shared" si="13"/>
        <v>2.0592000000000001</v>
      </c>
      <c r="I128" s="15">
        <f t="shared" si="14"/>
        <v>6177.5999999999995</v>
      </c>
      <c r="J128" s="13">
        <f t="shared" si="16"/>
        <v>0.3</v>
      </c>
      <c r="K128" s="15">
        <f t="shared" si="15"/>
        <v>14414.400000000001</v>
      </c>
      <c r="L128" s="9">
        <f t="shared" si="18"/>
        <v>8.2368000000000006</v>
      </c>
    </row>
    <row r="129" spans="1:12" x14ac:dyDescent="0.25">
      <c r="A129" s="1">
        <v>43075</v>
      </c>
      <c r="B129">
        <v>20</v>
      </c>
      <c r="C129">
        <f t="shared" si="9"/>
        <v>18</v>
      </c>
      <c r="D129">
        <f t="shared" si="19"/>
        <v>180</v>
      </c>
      <c r="E129" s="1">
        <f t="shared" si="11"/>
        <v>43096</v>
      </c>
      <c r="F129" s="1">
        <f t="shared" si="12"/>
        <v>43276</v>
      </c>
      <c r="G129" s="5">
        <f>SUMIF('Date de baza'!E:E,"&lt;="&amp;A129,'Date de baza'!C:C)-SUMIF('Date de baza'!F:F,"&lt;"&amp;A129,'Date de baza'!C:C)</f>
        <v>20610</v>
      </c>
      <c r="H129" s="10">
        <f t="shared" si="13"/>
        <v>2.0609999999999999</v>
      </c>
      <c r="I129" s="15">
        <f t="shared" si="14"/>
        <v>6183</v>
      </c>
      <c r="J129" s="13">
        <f t="shared" si="16"/>
        <v>0.3</v>
      </c>
      <c r="K129" s="15">
        <f t="shared" si="15"/>
        <v>14427</v>
      </c>
      <c r="L129" s="9">
        <f t="shared" si="18"/>
        <v>8.2439999999999998</v>
      </c>
    </row>
    <row r="130" spans="1:12" x14ac:dyDescent="0.25">
      <c r="A130" s="1">
        <v>43076</v>
      </c>
      <c r="B130">
        <v>20</v>
      </c>
      <c r="C130">
        <f t="shared" ref="C130:C193" si="20">B130*90%</f>
        <v>18</v>
      </c>
      <c r="D130">
        <f t="shared" si="19"/>
        <v>180</v>
      </c>
      <c r="E130" s="1">
        <f t="shared" si="11"/>
        <v>43097</v>
      </c>
      <c r="F130" s="1">
        <f t="shared" si="12"/>
        <v>43277</v>
      </c>
      <c r="G130" s="5">
        <f>SUMIF('Date de baza'!E:E,"&lt;="&amp;A130,'Date de baza'!C:C)-SUMIF('Date de baza'!F:F,"&lt;"&amp;A130,'Date de baza'!C:C)</f>
        <v>20628</v>
      </c>
      <c r="H130" s="10">
        <f t="shared" si="13"/>
        <v>2.0628000000000002</v>
      </c>
      <c r="I130" s="15">
        <f t="shared" si="14"/>
        <v>6188.4</v>
      </c>
      <c r="J130" s="13">
        <f t="shared" si="16"/>
        <v>0.3</v>
      </c>
      <c r="K130" s="15">
        <f t="shared" si="15"/>
        <v>14439.6</v>
      </c>
      <c r="L130" s="9">
        <f t="shared" si="18"/>
        <v>8.2512000000000008</v>
      </c>
    </row>
    <row r="131" spans="1:12" x14ac:dyDescent="0.25">
      <c r="A131" s="1">
        <v>43077</v>
      </c>
      <c r="B131">
        <v>20</v>
      </c>
      <c r="C131">
        <f t="shared" si="20"/>
        <v>18</v>
      </c>
      <c r="D131">
        <f t="shared" si="19"/>
        <v>180</v>
      </c>
      <c r="E131" s="1">
        <f t="shared" ref="E131:E194" si="21">A131+21</f>
        <v>43098</v>
      </c>
      <c r="F131" s="1">
        <f t="shared" ref="F131:F194" si="22">E131+D131</f>
        <v>43278</v>
      </c>
      <c r="G131" s="5">
        <f>SUMIF('Date de baza'!E:E,"&lt;="&amp;A131,'Date de baza'!C:C)-SUMIF('Date de baza'!F:F,"&lt;"&amp;A131,'Date de baza'!C:C)</f>
        <v>20646</v>
      </c>
      <c r="H131" s="10">
        <f t="shared" ref="H131:H194" si="23">G131*0.0001</f>
        <v>2.0646</v>
      </c>
      <c r="I131" s="15">
        <f t="shared" ref="I131:I194" si="24">IF(G131&lt;10000,G131*20%,IF(G131&lt;20000,G131*25%,IF(G131&lt;25000,G131*30%,IF(G131&lt;30000,G131*33%,IF(G131&lt;40000,G131*50%,IF(G131&lt;50000,G131*60%,G131*60%))))))</f>
        <v>6193.8</v>
      </c>
      <c r="J131" s="13">
        <f t="shared" si="16"/>
        <v>0.3</v>
      </c>
      <c r="K131" s="15">
        <f t="shared" ref="K131:K194" si="25">G131-I131</f>
        <v>14452.2</v>
      </c>
      <c r="L131" s="9">
        <f t="shared" si="18"/>
        <v>8.2584</v>
      </c>
    </row>
    <row r="132" spans="1:12" x14ac:dyDescent="0.25">
      <c r="A132" s="1">
        <v>43078</v>
      </c>
      <c r="B132">
        <v>20</v>
      </c>
      <c r="C132">
        <f t="shared" si="20"/>
        <v>18</v>
      </c>
      <c r="D132">
        <f t="shared" si="19"/>
        <v>180</v>
      </c>
      <c r="E132" s="1">
        <f t="shared" si="21"/>
        <v>43099</v>
      </c>
      <c r="F132" s="1">
        <f t="shared" si="22"/>
        <v>43279</v>
      </c>
      <c r="G132" s="5">
        <f>SUMIF('Date de baza'!E:E,"&lt;="&amp;A132,'Date de baza'!C:C)-SUMIF('Date de baza'!F:F,"&lt;"&amp;A132,'Date de baza'!C:C)</f>
        <v>20664</v>
      </c>
      <c r="H132" s="10">
        <f t="shared" si="23"/>
        <v>2.0664000000000002</v>
      </c>
      <c r="I132" s="15">
        <f t="shared" si="24"/>
        <v>6199.2</v>
      </c>
      <c r="J132" s="13">
        <f t="shared" si="16"/>
        <v>0.3</v>
      </c>
      <c r="K132" s="15">
        <f t="shared" si="25"/>
        <v>14464.8</v>
      </c>
      <c r="L132" s="9">
        <f t="shared" si="18"/>
        <v>8.2655999999999992</v>
      </c>
    </row>
    <row r="133" spans="1:12" x14ac:dyDescent="0.25">
      <c r="A133" s="1">
        <v>43079</v>
      </c>
      <c r="B133">
        <v>20</v>
      </c>
      <c r="C133">
        <f t="shared" si="20"/>
        <v>18</v>
      </c>
      <c r="D133">
        <f t="shared" si="19"/>
        <v>180</v>
      </c>
      <c r="E133" s="1">
        <f t="shared" si="21"/>
        <v>43100</v>
      </c>
      <c r="F133" s="1">
        <f t="shared" si="22"/>
        <v>43280</v>
      </c>
      <c r="G133" s="5">
        <f>SUMIF('Date de baza'!E:E,"&lt;="&amp;A133,'Date de baza'!C:C)-SUMIF('Date de baza'!F:F,"&lt;"&amp;A133,'Date de baza'!C:C)</f>
        <v>20682</v>
      </c>
      <c r="H133" s="10">
        <f t="shared" si="23"/>
        <v>2.0682</v>
      </c>
      <c r="I133" s="15">
        <f t="shared" si="24"/>
        <v>6204.5999999999995</v>
      </c>
      <c r="J133" s="13">
        <f t="shared" si="16"/>
        <v>0.3</v>
      </c>
      <c r="K133" s="15">
        <f t="shared" si="25"/>
        <v>14477.400000000001</v>
      </c>
      <c r="L133" s="9">
        <f t="shared" si="18"/>
        <v>8.2728000000000002</v>
      </c>
    </row>
    <row r="134" spans="1:12" x14ac:dyDescent="0.25">
      <c r="A134" s="1">
        <v>43080</v>
      </c>
      <c r="B134">
        <v>20</v>
      </c>
      <c r="C134">
        <f t="shared" si="20"/>
        <v>18</v>
      </c>
      <c r="D134">
        <f t="shared" si="19"/>
        <v>180</v>
      </c>
      <c r="E134" s="1">
        <f t="shared" si="21"/>
        <v>43101</v>
      </c>
      <c r="F134" s="1">
        <f t="shared" si="22"/>
        <v>43281</v>
      </c>
      <c r="G134" s="5">
        <f>SUMIF('Date de baza'!E:E,"&lt;="&amp;A134,'Date de baza'!C:C)-SUMIF('Date de baza'!F:F,"&lt;"&amp;A134,'Date de baza'!C:C)</f>
        <v>20700</v>
      </c>
      <c r="H134" s="10">
        <f t="shared" si="23"/>
        <v>2.0700000000000003</v>
      </c>
      <c r="I134" s="15">
        <f t="shared" si="24"/>
        <v>6210</v>
      </c>
      <c r="J134" s="13">
        <f t="shared" si="16"/>
        <v>0.3</v>
      </c>
      <c r="K134" s="15">
        <f t="shared" si="25"/>
        <v>14490</v>
      </c>
      <c r="L134" s="9">
        <f t="shared" si="18"/>
        <v>8.2799999999999994</v>
      </c>
    </row>
    <row r="135" spans="1:12" x14ac:dyDescent="0.25">
      <c r="A135" s="1">
        <v>43081</v>
      </c>
      <c r="B135">
        <v>20</v>
      </c>
      <c r="C135">
        <f t="shared" si="20"/>
        <v>18</v>
      </c>
      <c r="D135">
        <f>5*30</f>
        <v>150</v>
      </c>
      <c r="E135" s="1">
        <f t="shared" si="21"/>
        <v>43102</v>
      </c>
      <c r="F135" s="1">
        <f t="shared" si="22"/>
        <v>43252</v>
      </c>
      <c r="G135" s="5">
        <f>SUMIF('Date de baza'!E:E,"&lt;="&amp;A135,'Date de baza'!C:C)-SUMIF('Date de baza'!F:F,"&lt;"&amp;A135,'Date de baza'!C:C)</f>
        <v>20718</v>
      </c>
      <c r="H135" s="10">
        <f t="shared" si="23"/>
        <v>2.0718000000000001</v>
      </c>
      <c r="I135" s="15">
        <f t="shared" si="24"/>
        <v>6215.4</v>
      </c>
      <c r="J135" s="13">
        <f t="shared" si="16"/>
        <v>0.3</v>
      </c>
      <c r="K135" s="15">
        <f t="shared" si="25"/>
        <v>14502.6</v>
      </c>
      <c r="L135" s="9">
        <f t="shared" si="18"/>
        <v>8.2872000000000003</v>
      </c>
    </row>
    <row r="136" spans="1:12" x14ac:dyDescent="0.25">
      <c r="A136" s="1">
        <v>43082</v>
      </c>
      <c r="B136">
        <v>20</v>
      </c>
      <c r="C136">
        <f t="shared" si="20"/>
        <v>18</v>
      </c>
      <c r="D136">
        <f t="shared" ref="D136:D154" si="26">5*30</f>
        <v>150</v>
      </c>
      <c r="E136" s="1">
        <f t="shared" si="21"/>
        <v>43103</v>
      </c>
      <c r="F136" s="1">
        <f t="shared" si="22"/>
        <v>43253</v>
      </c>
      <c r="G136" s="5">
        <f>SUMIF('Date de baza'!E:E,"&lt;="&amp;A136,'Date de baza'!C:C)-SUMIF('Date de baza'!F:F,"&lt;"&amp;A136,'Date de baza'!C:C)</f>
        <v>20736</v>
      </c>
      <c r="H136" s="10">
        <f t="shared" si="23"/>
        <v>2.0735999999999999</v>
      </c>
      <c r="I136" s="15">
        <f t="shared" si="24"/>
        <v>6220.8</v>
      </c>
      <c r="J136" s="13">
        <f t="shared" si="16"/>
        <v>0.3</v>
      </c>
      <c r="K136" s="15">
        <f t="shared" si="25"/>
        <v>14515.2</v>
      </c>
      <c r="L136" s="9">
        <f t="shared" si="18"/>
        <v>8.2943999999999996</v>
      </c>
    </row>
    <row r="137" spans="1:12" x14ac:dyDescent="0.25">
      <c r="A137" s="1">
        <v>43083</v>
      </c>
      <c r="B137">
        <v>20</v>
      </c>
      <c r="C137">
        <f t="shared" si="20"/>
        <v>18</v>
      </c>
      <c r="D137">
        <f t="shared" si="26"/>
        <v>150</v>
      </c>
      <c r="E137" s="1">
        <f t="shared" si="21"/>
        <v>43104</v>
      </c>
      <c r="F137" s="1">
        <f t="shared" si="22"/>
        <v>43254</v>
      </c>
      <c r="G137" s="5">
        <f>SUMIF('Date de baza'!E:E,"&lt;="&amp;A137,'Date de baza'!C:C)-SUMIF('Date de baza'!F:F,"&lt;"&amp;A137,'Date de baza'!C:C)</f>
        <v>20754</v>
      </c>
      <c r="H137" s="10">
        <f t="shared" si="23"/>
        <v>2.0754000000000001</v>
      </c>
      <c r="I137" s="15">
        <f t="shared" si="24"/>
        <v>6226.2</v>
      </c>
      <c r="J137" s="13">
        <f t="shared" ref="J137:J185" si="27">I137/G137</f>
        <v>0.3</v>
      </c>
      <c r="K137" s="15">
        <f t="shared" si="25"/>
        <v>14527.8</v>
      </c>
      <c r="L137" s="9">
        <f t="shared" si="18"/>
        <v>8.3016000000000005</v>
      </c>
    </row>
    <row r="138" spans="1:12" x14ac:dyDescent="0.25">
      <c r="A138" s="1">
        <v>43084</v>
      </c>
      <c r="B138">
        <v>20</v>
      </c>
      <c r="C138">
        <f t="shared" si="20"/>
        <v>18</v>
      </c>
      <c r="D138">
        <f t="shared" si="26"/>
        <v>150</v>
      </c>
      <c r="E138" s="1">
        <f t="shared" si="21"/>
        <v>43105</v>
      </c>
      <c r="F138" s="1">
        <f t="shared" si="22"/>
        <v>43255</v>
      </c>
      <c r="G138" s="5">
        <f>SUMIF('Date de baza'!E:E,"&lt;="&amp;A138,'Date de baza'!C:C)-SUMIF('Date de baza'!F:F,"&lt;"&amp;A138,'Date de baza'!C:C)</f>
        <v>20772</v>
      </c>
      <c r="H138" s="10">
        <f t="shared" si="23"/>
        <v>2.0771999999999999</v>
      </c>
      <c r="I138" s="15">
        <f t="shared" si="24"/>
        <v>6231.5999999999995</v>
      </c>
      <c r="J138" s="13">
        <f t="shared" si="27"/>
        <v>0.3</v>
      </c>
      <c r="K138" s="15">
        <f t="shared" si="25"/>
        <v>14540.400000000001</v>
      </c>
      <c r="L138" s="9">
        <f t="shared" si="18"/>
        <v>8.3087999999999997</v>
      </c>
    </row>
    <row r="139" spans="1:12" x14ac:dyDescent="0.25">
      <c r="A139" s="1">
        <v>43085</v>
      </c>
      <c r="B139">
        <v>20</v>
      </c>
      <c r="C139">
        <f t="shared" si="20"/>
        <v>18</v>
      </c>
      <c r="D139">
        <f t="shared" si="26"/>
        <v>150</v>
      </c>
      <c r="E139" s="1">
        <f t="shared" si="21"/>
        <v>43106</v>
      </c>
      <c r="F139" s="1">
        <f t="shared" si="22"/>
        <v>43256</v>
      </c>
      <c r="G139" s="5">
        <f>SUMIF('Date de baza'!E:E,"&lt;="&amp;A139,'Date de baza'!C:C)-SUMIF('Date de baza'!F:F,"&lt;"&amp;A139,'Date de baza'!C:C)</f>
        <v>20790</v>
      </c>
      <c r="H139" s="10">
        <f t="shared" si="23"/>
        <v>2.0790000000000002</v>
      </c>
      <c r="I139" s="15">
        <f t="shared" si="24"/>
        <v>6237</v>
      </c>
      <c r="J139" s="13">
        <f t="shared" si="27"/>
        <v>0.3</v>
      </c>
      <c r="K139" s="15">
        <f t="shared" si="25"/>
        <v>14553</v>
      </c>
      <c r="L139" s="9">
        <f t="shared" si="18"/>
        <v>8.3160000000000007</v>
      </c>
    </row>
    <row r="140" spans="1:12" x14ac:dyDescent="0.25">
      <c r="A140" s="1">
        <v>43086</v>
      </c>
      <c r="B140">
        <v>20</v>
      </c>
      <c r="C140">
        <f t="shared" si="20"/>
        <v>18</v>
      </c>
      <c r="D140">
        <f t="shared" si="26"/>
        <v>150</v>
      </c>
      <c r="E140" s="1">
        <f t="shared" si="21"/>
        <v>43107</v>
      </c>
      <c r="F140" s="1">
        <f t="shared" si="22"/>
        <v>43257</v>
      </c>
      <c r="G140" s="5">
        <f>SUMIF('Date de baza'!E:E,"&lt;="&amp;A140,'Date de baza'!C:C)-SUMIF('Date de baza'!F:F,"&lt;"&amp;A140,'Date de baza'!C:C)</f>
        <v>20808</v>
      </c>
      <c r="H140" s="10">
        <f t="shared" si="23"/>
        <v>2.0808</v>
      </c>
      <c r="I140" s="15">
        <f t="shared" si="24"/>
        <v>6242.4</v>
      </c>
      <c r="J140" s="13">
        <f t="shared" si="27"/>
        <v>0.3</v>
      </c>
      <c r="K140" s="15">
        <f t="shared" si="25"/>
        <v>14565.6</v>
      </c>
      <c r="L140" s="9">
        <f t="shared" si="18"/>
        <v>8.3231999999999999</v>
      </c>
    </row>
    <row r="141" spans="1:12" x14ac:dyDescent="0.25">
      <c r="A141" s="1">
        <v>43087</v>
      </c>
      <c r="B141">
        <v>20</v>
      </c>
      <c r="C141">
        <f t="shared" si="20"/>
        <v>18</v>
      </c>
      <c r="D141">
        <f t="shared" si="26"/>
        <v>150</v>
      </c>
      <c r="E141" s="1">
        <f t="shared" si="21"/>
        <v>43108</v>
      </c>
      <c r="F141" s="1">
        <f t="shared" si="22"/>
        <v>43258</v>
      </c>
      <c r="G141" s="5">
        <f>SUMIF('Date de baza'!E:E,"&lt;="&amp;A141,'Date de baza'!C:C)-SUMIF('Date de baza'!F:F,"&lt;"&amp;A141,'Date de baza'!C:C)</f>
        <v>20826</v>
      </c>
      <c r="H141" s="10">
        <f t="shared" si="23"/>
        <v>2.0826000000000002</v>
      </c>
      <c r="I141" s="15">
        <f t="shared" si="24"/>
        <v>6247.8</v>
      </c>
      <c r="J141" s="13">
        <f t="shared" si="27"/>
        <v>0.3</v>
      </c>
      <c r="K141" s="15">
        <f t="shared" si="25"/>
        <v>14578.2</v>
      </c>
      <c r="L141" s="9">
        <f t="shared" si="18"/>
        <v>8.3303999999999991</v>
      </c>
    </row>
    <row r="142" spans="1:12" x14ac:dyDescent="0.25">
      <c r="A142" s="1">
        <v>43088</v>
      </c>
      <c r="B142">
        <v>20</v>
      </c>
      <c r="C142">
        <f t="shared" si="20"/>
        <v>18</v>
      </c>
      <c r="D142">
        <f t="shared" si="26"/>
        <v>150</v>
      </c>
      <c r="E142" s="1">
        <f t="shared" si="21"/>
        <v>43109</v>
      </c>
      <c r="F142" s="1">
        <f t="shared" si="22"/>
        <v>43259</v>
      </c>
      <c r="G142" s="5">
        <f>SUMIF('Date de baza'!E:E,"&lt;="&amp;A142,'Date de baza'!C:C)-SUMIF('Date de baza'!F:F,"&lt;"&amp;A142,'Date de baza'!C:C)</f>
        <v>20844</v>
      </c>
      <c r="H142" s="10">
        <f t="shared" si="23"/>
        <v>2.0844</v>
      </c>
      <c r="I142" s="15">
        <f t="shared" si="24"/>
        <v>6253.2</v>
      </c>
      <c r="J142" s="13">
        <f t="shared" si="27"/>
        <v>0.3</v>
      </c>
      <c r="K142" s="15">
        <f t="shared" si="25"/>
        <v>14590.8</v>
      </c>
      <c r="L142" s="9">
        <f t="shared" si="18"/>
        <v>8.3376000000000001</v>
      </c>
    </row>
    <row r="143" spans="1:12" x14ac:dyDescent="0.25">
      <c r="A143" s="1">
        <v>43089</v>
      </c>
      <c r="B143">
        <v>20</v>
      </c>
      <c r="C143">
        <f t="shared" si="20"/>
        <v>18</v>
      </c>
      <c r="D143">
        <f t="shared" si="26"/>
        <v>150</v>
      </c>
      <c r="E143" s="1">
        <f t="shared" si="21"/>
        <v>43110</v>
      </c>
      <c r="F143" s="1">
        <f t="shared" si="22"/>
        <v>43260</v>
      </c>
      <c r="G143" s="5">
        <f>SUMIF('Date de baza'!E:E,"&lt;="&amp;A143,'Date de baza'!C:C)-SUMIF('Date de baza'!F:F,"&lt;"&amp;A143,'Date de baza'!C:C)</f>
        <v>20862</v>
      </c>
      <c r="H143" s="10">
        <f t="shared" si="23"/>
        <v>2.0862000000000003</v>
      </c>
      <c r="I143" s="15">
        <f t="shared" si="24"/>
        <v>6258.5999999999995</v>
      </c>
      <c r="J143" s="13">
        <f t="shared" si="27"/>
        <v>0.3</v>
      </c>
      <c r="K143" s="15">
        <f t="shared" si="25"/>
        <v>14603.400000000001</v>
      </c>
      <c r="L143" s="9">
        <f t="shared" si="18"/>
        <v>8.3447999999999993</v>
      </c>
    </row>
    <row r="144" spans="1:12" x14ac:dyDescent="0.25">
      <c r="A144" s="1">
        <v>43090</v>
      </c>
      <c r="B144">
        <v>20</v>
      </c>
      <c r="C144">
        <f t="shared" si="20"/>
        <v>18</v>
      </c>
      <c r="D144">
        <f t="shared" si="26"/>
        <v>150</v>
      </c>
      <c r="E144" s="1">
        <f t="shared" si="21"/>
        <v>43111</v>
      </c>
      <c r="F144" s="1">
        <f t="shared" si="22"/>
        <v>43261</v>
      </c>
      <c r="G144" s="5">
        <f>SUMIF('Date de baza'!E:E,"&lt;="&amp;A144,'Date de baza'!C:C)-SUMIF('Date de baza'!F:F,"&lt;"&amp;A144,'Date de baza'!C:C)</f>
        <v>20880</v>
      </c>
      <c r="H144" s="10">
        <f t="shared" si="23"/>
        <v>2.0880000000000001</v>
      </c>
      <c r="I144" s="15">
        <f t="shared" si="24"/>
        <v>6264</v>
      </c>
      <c r="J144" s="13">
        <f t="shared" si="27"/>
        <v>0.3</v>
      </c>
      <c r="K144" s="15">
        <f t="shared" si="25"/>
        <v>14616</v>
      </c>
      <c r="L144" s="9">
        <f t="shared" si="18"/>
        <v>8.3520000000000003</v>
      </c>
    </row>
    <row r="145" spans="1:12" x14ac:dyDescent="0.25">
      <c r="A145" s="1">
        <v>43091</v>
      </c>
      <c r="B145">
        <v>20</v>
      </c>
      <c r="C145">
        <f t="shared" si="20"/>
        <v>18</v>
      </c>
      <c r="D145">
        <f t="shared" si="26"/>
        <v>150</v>
      </c>
      <c r="E145" s="1">
        <f t="shared" si="21"/>
        <v>43112</v>
      </c>
      <c r="F145" s="1">
        <f t="shared" si="22"/>
        <v>43262</v>
      </c>
      <c r="G145" s="5">
        <f>SUMIF('Date de baza'!E:E,"&lt;="&amp;A145,'Date de baza'!C:C)-SUMIF('Date de baza'!F:F,"&lt;"&amp;A145,'Date de baza'!C:C)</f>
        <v>20358</v>
      </c>
      <c r="H145" s="10">
        <f t="shared" si="23"/>
        <v>2.0358000000000001</v>
      </c>
      <c r="I145" s="15">
        <f t="shared" si="24"/>
        <v>6107.4</v>
      </c>
      <c r="J145" s="13">
        <f t="shared" si="27"/>
        <v>0.3</v>
      </c>
      <c r="K145" s="15">
        <f t="shared" si="25"/>
        <v>14250.6</v>
      </c>
      <c r="L145" s="9">
        <f t="shared" si="18"/>
        <v>8.1432000000000002</v>
      </c>
    </row>
    <row r="146" spans="1:12" x14ac:dyDescent="0.25">
      <c r="A146" s="1">
        <v>43092</v>
      </c>
      <c r="B146">
        <v>20</v>
      </c>
      <c r="C146">
        <f t="shared" si="20"/>
        <v>18</v>
      </c>
      <c r="D146">
        <f t="shared" si="26"/>
        <v>150</v>
      </c>
      <c r="E146" s="1">
        <f t="shared" si="21"/>
        <v>43113</v>
      </c>
      <c r="F146" s="1">
        <f t="shared" si="22"/>
        <v>43263</v>
      </c>
      <c r="G146" s="5">
        <f>SUMIF('Date de baza'!E:E,"&lt;="&amp;A146,'Date de baza'!C:C)-SUMIF('Date de baza'!F:F,"&lt;"&amp;A146,'Date de baza'!C:C)</f>
        <v>19836</v>
      </c>
      <c r="H146" s="10">
        <f t="shared" si="23"/>
        <v>1.9836</v>
      </c>
      <c r="I146" s="15">
        <f t="shared" si="24"/>
        <v>4959</v>
      </c>
      <c r="J146" s="13">
        <f t="shared" si="27"/>
        <v>0.25</v>
      </c>
      <c r="K146" s="15">
        <f t="shared" si="25"/>
        <v>14877</v>
      </c>
      <c r="L146" s="9">
        <f t="shared" si="18"/>
        <v>7.9344000000000001</v>
      </c>
    </row>
    <row r="147" spans="1:12" x14ac:dyDescent="0.25">
      <c r="A147" s="1">
        <v>43093</v>
      </c>
      <c r="B147">
        <v>20</v>
      </c>
      <c r="C147">
        <f t="shared" si="20"/>
        <v>18</v>
      </c>
      <c r="D147">
        <f t="shared" si="26"/>
        <v>150</v>
      </c>
      <c r="E147" s="1">
        <f t="shared" si="21"/>
        <v>43114</v>
      </c>
      <c r="F147" s="1">
        <f t="shared" si="22"/>
        <v>43264</v>
      </c>
      <c r="G147" s="5">
        <f>SUMIF('Date de baza'!E:E,"&lt;="&amp;A147,'Date de baza'!C:C)-SUMIF('Date de baza'!F:F,"&lt;"&amp;A147,'Date de baza'!C:C)</f>
        <v>19314</v>
      </c>
      <c r="H147" s="10">
        <f t="shared" si="23"/>
        <v>1.9314</v>
      </c>
      <c r="I147" s="15">
        <f t="shared" si="24"/>
        <v>4828.5</v>
      </c>
      <c r="J147" s="13">
        <f t="shared" si="27"/>
        <v>0.25</v>
      </c>
      <c r="K147" s="15">
        <f t="shared" si="25"/>
        <v>14485.5</v>
      </c>
      <c r="L147" s="9">
        <f t="shared" si="18"/>
        <v>7.7256</v>
      </c>
    </row>
    <row r="148" spans="1:12" x14ac:dyDescent="0.25">
      <c r="A148" s="1">
        <v>43094</v>
      </c>
      <c r="B148">
        <v>20</v>
      </c>
      <c r="C148">
        <f t="shared" si="20"/>
        <v>18</v>
      </c>
      <c r="D148">
        <f t="shared" si="26"/>
        <v>150</v>
      </c>
      <c r="E148" s="1">
        <f t="shared" si="21"/>
        <v>43115</v>
      </c>
      <c r="F148" s="1">
        <f t="shared" si="22"/>
        <v>43265</v>
      </c>
      <c r="G148" s="5">
        <f>SUMIF('Date de baza'!E:E,"&lt;="&amp;A148,'Date de baza'!C:C)-SUMIF('Date de baza'!F:F,"&lt;"&amp;A148,'Date de baza'!C:C)</f>
        <v>18792</v>
      </c>
      <c r="H148" s="10">
        <f t="shared" si="23"/>
        <v>1.8792</v>
      </c>
      <c r="I148" s="15">
        <f t="shared" si="24"/>
        <v>4698</v>
      </c>
      <c r="J148" s="13">
        <f t="shared" si="27"/>
        <v>0.25</v>
      </c>
      <c r="K148" s="15">
        <f t="shared" si="25"/>
        <v>14094</v>
      </c>
      <c r="L148" s="9">
        <f t="shared" si="18"/>
        <v>7.5167999999999999</v>
      </c>
    </row>
    <row r="149" spans="1:12" x14ac:dyDescent="0.25">
      <c r="A149" s="1">
        <v>43095</v>
      </c>
      <c r="B149">
        <v>20</v>
      </c>
      <c r="C149">
        <f t="shared" si="20"/>
        <v>18</v>
      </c>
      <c r="D149">
        <f t="shared" si="26"/>
        <v>150</v>
      </c>
      <c r="E149" s="1">
        <f t="shared" si="21"/>
        <v>43116</v>
      </c>
      <c r="F149" s="1">
        <f t="shared" si="22"/>
        <v>43266</v>
      </c>
      <c r="G149" s="5">
        <f>SUMIF('Date de baza'!E:E,"&lt;="&amp;A149,'Date de baza'!C:C)-SUMIF('Date de baza'!F:F,"&lt;"&amp;A149,'Date de baza'!C:C)</f>
        <v>18270</v>
      </c>
      <c r="H149" s="10">
        <f t="shared" si="23"/>
        <v>1.8270000000000002</v>
      </c>
      <c r="I149" s="15">
        <f t="shared" si="24"/>
        <v>4567.5</v>
      </c>
      <c r="J149" s="13">
        <f t="shared" si="27"/>
        <v>0.25</v>
      </c>
      <c r="K149" s="15">
        <f t="shared" si="25"/>
        <v>13702.5</v>
      </c>
      <c r="L149" s="9">
        <f t="shared" si="18"/>
        <v>7.3079999999999998</v>
      </c>
    </row>
    <row r="150" spans="1:12" x14ac:dyDescent="0.25">
      <c r="A150" s="1">
        <v>43096</v>
      </c>
      <c r="B150">
        <v>20</v>
      </c>
      <c r="C150">
        <f t="shared" si="20"/>
        <v>18</v>
      </c>
      <c r="D150">
        <f t="shared" si="26"/>
        <v>150</v>
      </c>
      <c r="E150" s="1">
        <f t="shared" si="21"/>
        <v>43117</v>
      </c>
      <c r="F150" s="1">
        <f t="shared" si="22"/>
        <v>43267</v>
      </c>
      <c r="G150" s="5">
        <f>SUMIF('Date de baza'!E:E,"&lt;="&amp;A150,'Date de baza'!C:C)-SUMIF('Date de baza'!F:F,"&lt;"&amp;A150,'Date de baza'!C:C)</f>
        <v>17748</v>
      </c>
      <c r="H150" s="10">
        <f t="shared" si="23"/>
        <v>1.7748000000000002</v>
      </c>
      <c r="I150" s="15">
        <f t="shared" si="24"/>
        <v>4437</v>
      </c>
      <c r="J150" s="13">
        <f t="shared" si="27"/>
        <v>0.25</v>
      </c>
      <c r="K150" s="15">
        <f t="shared" si="25"/>
        <v>13311</v>
      </c>
      <c r="L150" s="9">
        <f t="shared" si="18"/>
        <v>7.0991999999999997</v>
      </c>
    </row>
    <row r="151" spans="1:12" x14ac:dyDescent="0.25">
      <c r="A151" s="1">
        <v>43097</v>
      </c>
      <c r="B151">
        <v>20</v>
      </c>
      <c r="C151">
        <f t="shared" si="20"/>
        <v>18</v>
      </c>
      <c r="D151">
        <f t="shared" si="26"/>
        <v>150</v>
      </c>
      <c r="E151" s="1">
        <f t="shared" si="21"/>
        <v>43118</v>
      </c>
      <c r="F151" s="1">
        <f t="shared" si="22"/>
        <v>43268</v>
      </c>
      <c r="G151" s="5">
        <f>SUMIF('Date de baza'!E:E,"&lt;="&amp;A151,'Date de baza'!C:C)-SUMIF('Date de baza'!F:F,"&lt;"&amp;A151,'Date de baza'!C:C)</f>
        <v>17226</v>
      </c>
      <c r="H151" s="10">
        <f t="shared" si="23"/>
        <v>1.7226000000000001</v>
      </c>
      <c r="I151" s="15">
        <f t="shared" si="24"/>
        <v>4306.5</v>
      </c>
      <c r="J151" s="13">
        <f t="shared" si="27"/>
        <v>0.25</v>
      </c>
      <c r="K151" s="15">
        <f t="shared" si="25"/>
        <v>12919.5</v>
      </c>
      <c r="L151" s="9">
        <f t="shared" si="18"/>
        <v>6.8903999999999996</v>
      </c>
    </row>
    <row r="152" spans="1:12" x14ac:dyDescent="0.25">
      <c r="A152" s="1">
        <v>43098</v>
      </c>
      <c r="B152">
        <v>20</v>
      </c>
      <c r="C152">
        <f t="shared" si="20"/>
        <v>18</v>
      </c>
      <c r="D152">
        <f t="shared" si="26"/>
        <v>150</v>
      </c>
      <c r="E152" s="1">
        <f t="shared" si="21"/>
        <v>43119</v>
      </c>
      <c r="F152" s="1">
        <f t="shared" si="22"/>
        <v>43269</v>
      </c>
      <c r="G152" s="5">
        <f>SUMIF('Date de baza'!E:E,"&lt;="&amp;A152,'Date de baza'!C:C)-SUMIF('Date de baza'!F:F,"&lt;"&amp;A152,'Date de baza'!C:C)</f>
        <v>16704</v>
      </c>
      <c r="H152" s="10">
        <f t="shared" si="23"/>
        <v>1.6704000000000001</v>
      </c>
      <c r="I152" s="15">
        <f t="shared" si="24"/>
        <v>4176</v>
      </c>
      <c r="J152" s="13">
        <f t="shared" si="27"/>
        <v>0.25</v>
      </c>
      <c r="K152" s="15">
        <f t="shared" si="25"/>
        <v>12528</v>
      </c>
      <c r="L152" s="9">
        <f t="shared" ref="L152:L215" si="28">G152/2500</f>
        <v>6.6816000000000004</v>
      </c>
    </row>
    <row r="153" spans="1:12" x14ac:dyDescent="0.25">
      <c r="A153" s="1">
        <v>43099</v>
      </c>
      <c r="B153">
        <v>20</v>
      </c>
      <c r="C153">
        <f t="shared" si="20"/>
        <v>18</v>
      </c>
      <c r="D153">
        <f t="shared" si="26"/>
        <v>150</v>
      </c>
      <c r="E153" s="1">
        <f t="shared" si="21"/>
        <v>43120</v>
      </c>
      <c r="F153" s="1">
        <f t="shared" si="22"/>
        <v>43270</v>
      </c>
      <c r="G153" s="5">
        <f>SUMIF('Date de baza'!E:E,"&lt;="&amp;A153,'Date de baza'!C:C)-SUMIF('Date de baza'!F:F,"&lt;"&amp;A153,'Date de baza'!C:C)</f>
        <v>16182</v>
      </c>
      <c r="H153" s="10">
        <f t="shared" si="23"/>
        <v>1.6182000000000001</v>
      </c>
      <c r="I153" s="15">
        <f t="shared" si="24"/>
        <v>4045.5</v>
      </c>
      <c r="J153" s="13">
        <f t="shared" si="27"/>
        <v>0.25</v>
      </c>
      <c r="K153" s="15">
        <f t="shared" si="25"/>
        <v>12136.5</v>
      </c>
      <c r="L153" s="9">
        <f t="shared" si="28"/>
        <v>6.4728000000000003</v>
      </c>
    </row>
    <row r="154" spans="1:12" x14ac:dyDescent="0.25">
      <c r="A154" s="1">
        <v>43100</v>
      </c>
      <c r="B154">
        <v>20</v>
      </c>
      <c r="C154">
        <f t="shared" si="20"/>
        <v>18</v>
      </c>
      <c r="D154">
        <f t="shared" si="26"/>
        <v>150</v>
      </c>
      <c r="E154" s="1">
        <f t="shared" si="21"/>
        <v>43121</v>
      </c>
      <c r="F154" s="1">
        <f t="shared" si="22"/>
        <v>43271</v>
      </c>
      <c r="G154" s="5">
        <f>SUMIF('Date de baza'!E:E,"&lt;="&amp;A154,'Date de baza'!C:C)-SUMIF('Date de baza'!F:F,"&lt;"&amp;A154,'Date de baza'!C:C)</f>
        <v>15660</v>
      </c>
      <c r="H154" s="10">
        <f t="shared" si="23"/>
        <v>1.5660000000000001</v>
      </c>
      <c r="I154" s="15">
        <f t="shared" si="24"/>
        <v>3915</v>
      </c>
      <c r="J154" s="13">
        <f t="shared" si="27"/>
        <v>0.25</v>
      </c>
      <c r="K154" s="15">
        <f t="shared" si="25"/>
        <v>11745</v>
      </c>
      <c r="L154" s="9">
        <f t="shared" si="28"/>
        <v>6.2640000000000002</v>
      </c>
    </row>
    <row r="155" spans="1:12" x14ac:dyDescent="0.25">
      <c r="A155" s="6">
        <v>43101</v>
      </c>
      <c r="B155" s="7">
        <v>0</v>
      </c>
      <c r="C155" s="7">
        <f t="shared" si="20"/>
        <v>0</v>
      </c>
      <c r="D155" s="7">
        <f>4*30</f>
        <v>120</v>
      </c>
      <c r="E155" s="6">
        <f t="shared" si="21"/>
        <v>43122</v>
      </c>
      <c r="F155" s="6">
        <f t="shared" si="22"/>
        <v>43242</v>
      </c>
      <c r="G155" s="5">
        <f>SUMIF('Date de baza'!E:E,"&lt;="&amp;A155,'Date de baza'!C:C)-SUMIF('Date de baza'!F:F,"&lt;"&amp;A155,'Date de baza'!C:C)</f>
        <v>15138</v>
      </c>
      <c r="H155" s="10">
        <f t="shared" si="23"/>
        <v>1.5138</v>
      </c>
      <c r="I155" s="15">
        <f t="shared" si="24"/>
        <v>3784.5</v>
      </c>
      <c r="J155" s="13">
        <f t="shared" si="27"/>
        <v>0.25</v>
      </c>
      <c r="K155" s="15">
        <f t="shared" si="25"/>
        <v>11353.5</v>
      </c>
      <c r="L155" s="9">
        <f t="shared" si="28"/>
        <v>6.0552000000000001</v>
      </c>
    </row>
    <row r="156" spans="1:12" x14ac:dyDescent="0.25">
      <c r="A156" s="6">
        <v>43102</v>
      </c>
      <c r="B156" s="7">
        <v>0</v>
      </c>
      <c r="C156" s="7">
        <f t="shared" si="20"/>
        <v>0</v>
      </c>
      <c r="D156" s="7">
        <f t="shared" ref="D156:D185" si="29">4*30</f>
        <v>120</v>
      </c>
      <c r="E156" s="6">
        <f t="shared" si="21"/>
        <v>43123</v>
      </c>
      <c r="F156" s="6">
        <f t="shared" si="22"/>
        <v>43243</v>
      </c>
      <c r="G156" s="5">
        <f>SUMIF('Date de baza'!E:E,"&lt;="&amp;A156,'Date de baza'!C:C)-SUMIF('Date de baza'!F:F,"&lt;"&amp;A156,'Date de baza'!C:C)</f>
        <v>14616</v>
      </c>
      <c r="H156" s="10">
        <f t="shared" si="23"/>
        <v>1.4616</v>
      </c>
      <c r="I156" s="15">
        <f t="shared" si="24"/>
        <v>3654</v>
      </c>
      <c r="J156" s="13">
        <f t="shared" si="27"/>
        <v>0.25</v>
      </c>
      <c r="K156" s="15">
        <f t="shared" si="25"/>
        <v>10962</v>
      </c>
      <c r="L156" s="9">
        <f t="shared" si="28"/>
        <v>5.8464</v>
      </c>
    </row>
    <row r="157" spans="1:12" x14ac:dyDescent="0.25">
      <c r="A157" s="6">
        <v>43103</v>
      </c>
      <c r="B157" s="7">
        <v>0</v>
      </c>
      <c r="C157" s="7">
        <f t="shared" si="20"/>
        <v>0</v>
      </c>
      <c r="D157" s="7">
        <f t="shared" si="29"/>
        <v>120</v>
      </c>
      <c r="E157" s="6">
        <f t="shared" si="21"/>
        <v>43124</v>
      </c>
      <c r="F157" s="6">
        <f t="shared" si="22"/>
        <v>43244</v>
      </c>
      <c r="G157" s="5">
        <f>SUMIF('Date de baza'!E:E,"&lt;="&amp;A157,'Date de baza'!C:C)-SUMIF('Date de baza'!F:F,"&lt;"&amp;A157,'Date de baza'!C:C)</f>
        <v>14094</v>
      </c>
      <c r="H157" s="10">
        <f t="shared" si="23"/>
        <v>1.4094</v>
      </c>
      <c r="I157" s="15">
        <f t="shared" si="24"/>
        <v>3523.5</v>
      </c>
      <c r="J157" s="13">
        <f t="shared" si="27"/>
        <v>0.25</v>
      </c>
      <c r="K157" s="15">
        <f t="shared" si="25"/>
        <v>10570.5</v>
      </c>
      <c r="L157" s="9">
        <f t="shared" si="28"/>
        <v>5.6375999999999999</v>
      </c>
    </row>
    <row r="158" spans="1:12" x14ac:dyDescent="0.25">
      <c r="A158" s="6">
        <v>43104</v>
      </c>
      <c r="B158" s="7">
        <v>0</v>
      </c>
      <c r="C158" s="7">
        <f t="shared" si="20"/>
        <v>0</v>
      </c>
      <c r="D158" s="7">
        <f t="shared" si="29"/>
        <v>120</v>
      </c>
      <c r="E158" s="6">
        <f t="shared" si="21"/>
        <v>43125</v>
      </c>
      <c r="F158" s="6">
        <f t="shared" si="22"/>
        <v>43245</v>
      </c>
      <c r="G158" s="5">
        <f>SUMIF('Date de baza'!E:E,"&lt;="&amp;A158,'Date de baza'!C:C)-SUMIF('Date de baza'!F:F,"&lt;"&amp;A158,'Date de baza'!C:C)</f>
        <v>13572</v>
      </c>
      <c r="H158" s="10">
        <f t="shared" si="23"/>
        <v>1.3572</v>
      </c>
      <c r="I158" s="15">
        <f t="shared" si="24"/>
        <v>3393</v>
      </c>
      <c r="J158" s="13">
        <f t="shared" si="27"/>
        <v>0.25</v>
      </c>
      <c r="K158" s="15">
        <f t="shared" si="25"/>
        <v>10179</v>
      </c>
      <c r="L158" s="9">
        <f t="shared" si="28"/>
        <v>5.4287999999999998</v>
      </c>
    </row>
    <row r="159" spans="1:12" x14ac:dyDescent="0.25">
      <c r="A159" s="6">
        <v>43105</v>
      </c>
      <c r="B159" s="7">
        <v>0</v>
      </c>
      <c r="C159" s="7">
        <f t="shared" si="20"/>
        <v>0</v>
      </c>
      <c r="D159" s="7">
        <f t="shared" si="29"/>
        <v>120</v>
      </c>
      <c r="E159" s="6">
        <f t="shared" si="21"/>
        <v>43126</v>
      </c>
      <c r="F159" s="6">
        <f t="shared" si="22"/>
        <v>43246</v>
      </c>
      <c r="G159" s="5">
        <f>SUMIF('Date de baza'!E:E,"&lt;="&amp;A159,'Date de baza'!C:C)-SUMIF('Date de baza'!F:F,"&lt;"&amp;A159,'Date de baza'!C:C)</f>
        <v>13050</v>
      </c>
      <c r="H159" s="10">
        <f t="shared" si="23"/>
        <v>1.3050000000000002</v>
      </c>
      <c r="I159" s="15">
        <f t="shared" si="24"/>
        <v>3262.5</v>
      </c>
      <c r="J159" s="13">
        <f t="shared" si="27"/>
        <v>0.25</v>
      </c>
      <c r="K159" s="15">
        <f t="shared" si="25"/>
        <v>9787.5</v>
      </c>
      <c r="L159" s="9">
        <f t="shared" si="28"/>
        <v>5.22</v>
      </c>
    </row>
    <row r="160" spans="1:12" x14ac:dyDescent="0.25">
      <c r="A160" s="6">
        <v>43106</v>
      </c>
      <c r="B160" s="7">
        <v>0</v>
      </c>
      <c r="C160" s="7">
        <f t="shared" si="20"/>
        <v>0</v>
      </c>
      <c r="D160" s="7">
        <f t="shared" si="29"/>
        <v>120</v>
      </c>
      <c r="E160" s="6">
        <f t="shared" si="21"/>
        <v>43127</v>
      </c>
      <c r="F160" s="6">
        <f t="shared" si="22"/>
        <v>43247</v>
      </c>
      <c r="G160" s="5">
        <f>SUMIF('Date de baza'!E:E,"&lt;="&amp;A160,'Date de baza'!C:C)-SUMIF('Date de baza'!F:F,"&lt;"&amp;A160,'Date de baza'!C:C)</f>
        <v>13068</v>
      </c>
      <c r="H160" s="10">
        <f t="shared" si="23"/>
        <v>1.3068</v>
      </c>
      <c r="I160" s="15">
        <f t="shared" si="24"/>
        <v>3267</v>
      </c>
      <c r="J160" s="13">
        <f t="shared" si="27"/>
        <v>0.25</v>
      </c>
      <c r="K160" s="15">
        <f t="shared" si="25"/>
        <v>9801</v>
      </c>
      <c r="L160" s="9">
        <f t="shared" si="28"/>
        <v>5.2271999999999998</v>
      </c>
    </row>
    <row r="161" spans="1:12" x14ac:dyDescent="0.25">
      <c r="A161" s="6">
        <v>43107</v>
      </c>
      <c r="B161" s="7">
        <v>0</v>
      </c>
      <c r="C161" s="7">
        <f t="shared" si="20"/>
        <v>0</v>
      </c>
      <c r="D161" s="7">
        <f t="shared" si="29"/>
        <v>120</v>
      </c>
      <c r="E161" s="6">
        <f t="shared" si="21"/>
        <v>43128</v>
      </c>
      <c r="F161" s="6">
        <f t="shared" si="22"/>
        <v>43248</v>
      </c>
      <c r="G161" s="5">
        <f>SUMIF('Date de baza'!E:E,"&lt;="&amp;A161,'Date de baza'!C:C)-SUMIF('Date de baza'!F:F,"&lt;"&amp;A161,'Date de baza'!C:C)</f>
        <v>13086</v>
      </c>
      <c r="H161" s="10">
        <f t="shared" si="23"/>
        <v>1.3086</v>
      </c>
      <c r="I161" s="15">
        <f t="shared" si="24"/>
        <v>3271.5</v>
      </c>
      <c r="J161" s="13">
        <f t="shared" si="27"/>
        <v>0.25</v>
      </c>
      <c r="K161" s="15">
        <f t="shared" si="25"/>
        <v>9814.5</v>
      </c>
      <c r="L161" s="9">
        <f t="shared" si="28"/>
        <v>5.2343999999999999</v>
      </c>
    </row>
    <row r="162" spans="1:12" x14ac:dyDescent="0.25">
      <c r="A162" s="6">
        <v>43108</v>
      </c>
      <c r="B162" s="7">
        <v>0</v>
      </c>
      <c r="C162" s="7">
        <f t="shared" si="20"/>
        <v>0</v>
      </c>
      <c r="D162" s="7">
        <f t="shared" si="29"/>
        <v>120</v>
      </c>
      <c r="E162" s="6">
        <f t="shared" si="21"/>
        <v>43129</v>
      </c>
      <c r="F162" s="6">
        <f t="shared" si="22"/>
        <v>43249</v>
      </c>
      <c r="G162" s="5">
        <f>SUMIF('Date de baza'!E:E,"&lt;="&amp;A162,'Date de baza'!C:C)-SUMIF('Date de baza'!F:F,"&lt;"&amp;A162,'Date de baza'!C:C)</f>
        <v>13104</v>
      </c>
      <c r="H162" s="10">
        <f t="shared" si="23"/>
        <v>1.3104</v>
      </c>
      <c r="I162" s="15">
        <f t="shared" si="24"/>
        <v>3276</v>
      </c>
      <c r="J162" s="13">
        <f t="shared" si="27"/>
        <v>0.25</v>
      </c>
      <c r="K162" s="15">
        <f t="shared" si="25"/>
        <v>9828</v>
      </c>
      <c r="L162" s="9">
        <f t="shared" si="28"/>
        <v>5.2416</v>
      </c>
    </row>
    <row r="163" spans="1:12" x14ac:dyDescent="0.25">
      <c r="A163" s="6">
        <v>43109</v>
      </c>
      <c r="B163" s="7">
        <v>0</v>
      </c>
      <c r="C163" s="7">
        <f t="shared" si="20"/>
        <v>0</v>
      </c>
      <c r="D163" s="7">
        <f t="shared" si="29"/>
        <v>120</v>
      </c>
      <c r="E163" s="6">
        <f t="shared" si="21"/>
        <v>43130</v>
      </c>
      <c r="F163" s="6">
        <f t="shared" si="22"/>
        <v>43250</v>
      </c>
      <c r="G163" s="5">
        <f>SUMIF('Date de baza'!E:E,"&lt;="&amp;A163,'Date de baza'!C:C)-SUMIF('Date de baza'!F:F,"&lt;"&amp;A163,'Date de baza'!C:C)</f>
        <v>13122</v>
      </c>
      <c r="H163" s="10">
        <f t="shared" si="23"/>
        <v>1.3122</v>
      </c>
      <c r="I163" s="15">
        <f t="shared" si="24"/>
        <v>3280.5</v>
      </c>
      <c r="J163" s="13">
        <f t="shared" si="27"/>
        <v>0.25</v>
      </c>
      <c r="K163" s="15">
        <f t="shared" si="25"/>
        <v>9841.5</v>
      </c>
      <c r="L163" s="9">
        <f t="shared" si="28"/>
        <v>5.2488000000000001</v>
      </c>
    </row>
    <row r="164" spans="1:12" x14ac:dyDescent="0.25">
      <c r="A164" s="6">
        <v>43110</v>
      </c>
      <c r="B164" s="7">
        <v>0</v>
      </c>
      <c r="C164" s="7">
        <f t="shared" si="20"/>
        <v>0</v>
      </c>
      <c r="D164" s="7">
        <f t="shared" si="29"/>
        <v>120</v>
      </c>
      <c r="E164" s="6">
        <f t="shared" si="21"/>
        <v>43131</v>
      </c>
      <c r="F164" s="6">
        <f t="shared" si="22"/>
        <v>43251</v>
      </c>
      <c r="G164" s="5">
        <f>SUMIF('Date de baza'!E:E,"&lt;="&amp;A164,'Date de baza'!C:C)-SUMIF('Date de baza'!F:F,"&lt;"&amp;A164,'Date de baza'!C:C)</f>
        <v>13140</v>
      </c>
      <c r="H164" s="10">
        <f t="shared" si="23"/>
        <v>1.3140000000000001</v>
      </c>
      <c r="I164" s="15">
        <f t="shared" si="24"/>
        <v>3285</v>
      </c>
      <c r="J164" s="13">
        <f t="shared" si="27"/>
        <v>0.25</v>
      </c>
      <c r="K164" s="15">
        <f t="shared" si="25"/>
        <v>9855</v>
      </c>
      <c r="L164" s="9">
        <f t="shared" si="28"/>
        <v>5.2560000000000002</v>
      </c>
    </row>
    <row r="165" spans="1:12" x14ac:dyDescent="0.25">
      <c r="A165" s="6">
        <v>43111</v>
      </c>
      <c r="B165" s="7">
        <v>0</v>
      </c>
      <c r="C165" s="7">
        <f t="shared" si="20"/>
        <v>0</v>
      </c>
      <c r="D165" s="7">
        <f t="shared" si="29"/>
        <v>120</v>
      </c>
      <c r="E165" s="6">
        <f t="shared" si="21"/>
        <v>43132</v>
      </c>
      <c r="F165" s="6">
        <f t="shared" si="22"/>
        <v>43252</v>
      </c>
      <c r="G165" s="5">
        <f>SUMIF('Date de baza'!E:E,"&lt;="&amp;A165,'Date de baza'!C:C)-SUMIF('Date de baza'!F:F,"&lt;"&amp;A165,'Date de baza'!C:C)</f>
        <v>13158</v>
      </c>
      <c r="H165" s="10">
        <f t="shared" si="23"/>
        <v>1.3158000000000001</v>
      </c>
      <c r="I165" s="15">
        <f t="shared" si="24"/>
        <v>3289.5</v>
      </c>
      <c r="J165" s="13">
        <f t="shared" si="27"/>
        <v>0.25</v>
      </c>
      <c r="K165" s="15">
        <f t="shared" si="25"/>
        <v>9868.5</v>
      </c>
      <c r="L165" s="9">
        <f t="shared" si="28"/>
        <v>5.2632000000000003</v>
      </c>
    </row>
    <row r="166" spans="1:12" x14ac:dyDescent="0.25">
      <c r="A166" s="6">
        <v>43112</v>
      </c>
      <c r="B166" s="7">
        <v>0</v>
      </c>
      <c r="C166" s="7">
        <f t="shared" si="20"/>
        <v>0</v>
      </c>
      <c r="D166" s="7">
        <f t="shared" si="29"/>
        <v>120</v>
      </c>
      <c r="E166" s="6">
        <f t="shared" si="21"/>
        <v>43133</v>
      </c>
      <c r="F166" s="6">
        <f t="shared" si="22"/>
        <v>43253</v>
      </c>
      <c r="G166" s="5">
        <f>SUMIF('Date de baza'!E:E,"&lt;="&amp;A166,'Date de baza'!C:C)-SUMIF('Date de baza'!F:F,"&lt;"&amp;A166,'Date de baza'!C:C)</f>
        <v>13176</v>
      </c>
      <c r="H166" s="10">
        <f t="shared" si="23"/>
        <v>1.3176000000000001</v>
      </c>
      <c r="I166" s="15">
        <f t="shared" si="24"/>
        <v>3294</v>
      </c>
      <c r="J166" s="13">
        <f t="shared" si="27"/>
        <v>0.25</v>
      </c>
      <c r="K166" s="15">
        <f t="shared" si="25"/>
        <v>9882</v>
      </c>
      <c r="L166" s="9">
        <f t="shared" si="28"/>
        <v>5.2704000000000004</v>
      </c>
    </row>
    <row r="167" spans="1:12" x14ac:dyDescent="0.25">
      <c r="A167" s="6">
        <v>43113</v>
      </c>
      <c r="B167" s="7">
        <v>0</v>
      </c>
      <c r="C167" s="7">
        <f t="shared" si="20"/>
        <v>0</v>
      </c>
      <c r="D167" s="7">
        <f t="shared" si="29"/>
        <v>120</v>
      </c>
      <c r="E167" s="6">
        <f t="shared" si="21"/>
        <v>43134</v>
      </c>
      <c r="F167" s="6">
        <f t="shared" si="22"/>
        <v>43254</v>
      </c>
      <c r="G167" s="5">
        <f>SUMIF('Date de baza'!E:E,"&lt;="&amp;A167,'Date de baza'!C:C)-SUMIF('Date de baza'!F:F,"&lt;"&amp;A167,'Date de baza'!C:C)</f>
        <v>13194</v>
      </c>
      <c r="H167" s="10">
        <f t="shared" si="23"/>
        <v>1.3194000000000001</v>
      </c>
      <c r="I167" s="15">
        <f t="shared" si="24"/>
        <v>3298.5</v>
      </c>
      <c r="J167" s="13">
        <f t="shared" si="27"/>
        <v>0.25</v>
      </c>
      <c r="K167" s="15">
        <f t="shared" si="25"/>
        <v>9895.5</v>
      </c>
      <c r="L167" s="9">
        <f t="shared" si="28"/>
        <v>5.2775999999999996</v>
      </c>
    </row>
    <row r="168" spans="1:12" x14ac:dyDescent="0.25">
      <c r="A168" s="6">
        <v>43114</v>
      </c>
      <c r="B168" s="7">
        <v>0</v>
      </c>
      <c r="C168" s="7">
        <f t="shared" si="20"/>
        <v>0</v>
      </c>
      <c r="D168" s="7">
        <f t="shared" si="29"/>
        <v>120</v>
      </c>
      <c r="E168" s="6">
        <f t="shared" si="21"/>
        <v>43135</v>
      </c>
      <c r="F168" s="6">
        <f t="shared" si="22"/>
        <v>43255</v>
      </c>
      <c r="G168" s="5">
        <f>SUMIF('Date de baza'!E:E,"&lt;="&amp;A168,'Date de baza'!C:C)-SUMIF('Date de baza'!F:F,"&lt;"&amp;A168,'Date de baza'!C:C)</f>
        <v>13212</v>
      </c>
      <c r="H168" s="10">
        <f t="shared" si="23"/>
        <v>1.3212000000000002</v>
      </c>
      <c r="I168" s="15">
        <f t="shared" si="24"/>
        <v>3303</v>
      </c>
      <c r="J168" s="13">
        <f t="shared" si="27"/>
        <v>0.25</v>
      </c>
      <c r="K168" s="15">
        <f t="shared" si="25"/>
        <v>9909</v>
      </c>
      <c r="L168" s="9">
        <f t="shared" si="28"/>
        <v>5.2847999999999997</v>
      </c>
    </row>
    <row r="169" spans="1:12" x14ac:dyDescent="0.25">
      <c r="A169" s="6">
        <v>43115</v>
      </c>
      <c r="B169" s="7">
        <v>0</v>
      </c>
      <c r="C169" s="7">
        <f t="shared" si="20"/>
        <v>0</v>
      </c>
      <c r="D169" s="7">
        <f t="shared" si="29"/>
        <v>120</v>
      </c>
      <c r="E169" s="6">
        <f t="shared" si="21"/>
        <v>43136</v>
      </c>
      <c r="F169" s="6">
        <f t="shared" si="22"/>
        <v>43256</v>
      </c>
      <c r="G169" s="5">
        <f>SUMIF('Date de baza'!E:E,"&lt;="&amp;A169,'Date de baza'!C:C)-SUMIF('Date de baza'!F:F,"&lt;"&amp;A169,'Date de baza'!C:C)</f>
        <v>13230</v>
      </c>
      <c r="H169" s="10">
        <f t="shared" si="23"/>
        <v>1.323</v>
      </c>
      <c r="I169" s="15">
        <f t="shared" si="24"/>
        <v>3307.5</v>
      </c>
      <c r="J169" s="13">
        <f t="shared" si="27"/>
        <v>0.25</v>
      </c>
      <c r="K169" s="15">
        <f t="shared" si="25"/>
        <v>9922.5</v>
      </c>
      <c r="L169" s="9">
        <f t="shared" si="28"/>
        <v>5.2919999999999998</v>
      </c>
    </row>
    <row r="170" spans="1:12" x14ac:dyDescent="0.25">
      <c r="A170" s="6">
        <v>43116</v>
      </c>
      <c r="B170" s="7">
        <v>0</v>
      </c>
      <c r="C170" s="7">
        <f t="shared" si="20"/>
        <v>0</v>
      </c>
      <c r="D170" s="7">
        <f t="shared" si="29"/>
        <v>120</v>
      </c>
      <c r="E170" s="6">
        <f t="shared" si="21"/>
        <v>43137</v>
      </c>
      <c r="F170" s="6">
        <f t="shared" si="22"/>
        <v>43257</v>
      </c>
      <c r="G170" s="5">
        <f>SUMIF('Date de baza'!E:E,"&lt;="&amp;A170,'Date de baza'!C:C)-SUMIF('Date de baza'!F:F,"&lt;"&amp;A170,'Date de baza'!C:C)</f>
        <v>13248</v>
      </c>
      <c r="H170" s="10">
        <f t="shared" si="23"/>
        <v>1.3248</v>
      </c>
      <c r="I170" s="15">
        <f t="shared" si="24"/>
        <v>3312</v>
      </c>
      <c r="J170" s="13">
        <f t="shared" si="27"/>
        <v>0.25</v>
      </c>
      <c r="K170" s="15">
        <f t="shared" si="25"/>
        <v>9936</v>
      </c>
      <c r="L170" s="9">
        <f t="shared" si="28"/>
        <v>5.2991999999999999</v>
      </c>
    </row>
    <row r="171" spans="1:12" x14ac:dyDescent="0.25">
      <c r="A171" s="6">
        <v>43117</v>
      </c>
      <c r="B171" s="7">
        <v>20</v>
      </c>
      <c r="C171" s="7">
        <f t="shared" si="20"/>
        <v>18</v>
      </c>
      <c r="D171" s="7">
        <f t="shared" si="29"/>
        <v>120</v>
      </c>
      <c r="E171" s="6">
        <f t="shared" si="21"/>
        <v>43138</v>
      </c>
      <c r="F171" s="6">
        <f t="shared" si="22"/>
        <v>43258</v>
      </c>
      <c r="G171" s="5">
        <f>SUMIF('Date de baza'!E:E,"&lt;="&amp;A171,'Date de baza'!C:C)-SUMIF('Date de baza'!F:F,"&lt;"&amp;A171,'Date de baza'!C:C)</f>
        <v>13266</v>
      </c>
      <c r="H171" s="10">
        <f t="shared" si="23"/>
        <v>1.3266</v>
      </c>
      <c r="I171" s="15">
        <f t="shared" si="24"/>
        <v>3316.5</v>
      </c>
      <c r="J171" s="13">
        <f t="shared" si="27"/>
        <v>0.25</v>
      </c>
      <c r="K171" s="15">
        <f t="shared" si="25"/>
        <v>9949.5</v>
      </c>
      <c r="L171" s="9">
        <f t="shared" si="28"/>
        <v>5.3064</v>
      </c>
    </row>
    <row r="172" spans="1:12" x14ac:dyDescent="0.25">
      <c r="A172" s="6">
        <v>43118</v>
      </c>
      <c r="B172" s="7">
        <v>20</v>
      </c>
      <c r="C172" s="7">
        <f t="shared" si="20"/>
        <v>18</v>
      </c>
      <c r="D172" s="7">
        <f t="shared" si="29"/>
        <v>120</v>
      </c>
      <c r="E172" s="6">
        <f t="shared" si="21"/>
        <v>43139</v>
      </c>
      <c r="F172" s="6">
        <f t="shared" si="22"/>
        <v>43259</v>
      </c>
      <c r="G172" s="5">
        <f>SUMIF('Date de baza'!E:E,"&lt;="&amp;A172,'Date de baza'!C:C)-SUMIF('Date de baza'!F:F,"&lt;"&amp;A172,'Date de baza'!C:C)</f>
        <v>13284</v>
      </c>
      <c r="H172" s="10">
        <f t="shared" si="23"/>
        <v>1.3284</v>
      </c>
      <c r="I172" s="15">
        <f t="shared" si="24"/>
        <v>3321</v>
      </c>
      <c r="J172" s="13">
        <f t="shared" si="27"/>
        <v>0.25</v>
      </c>
      <c r="K172" s="15">
        <f t="shared" si="25"/>
        <v>9963</v>
      </c>
      <c r="L172" s="9">
        <f t="shared" si="28"/>
        <v>5.3136000000000001</v>
      </c>
    </row>
    <row r="173" spans="1:12" x14ac:dyDescent="0.25">
      <c r="A173" s="6">
        <v>43119</v>
      </c>
      <c r="B173" s="7">
        <v>20</v>
      </c>
      <c r="C173" s="7">
        <f t="shared" si="20"/>
        <v>18</v>
      </c>
      <c r="D173" s="7">
        <f t="shared" si="29"/>
        <v>120</v>
      </c>
      <c r="E173" s="6">
        <f t="shared" si="21"/>
        <v>43140</v>
      </c>
      <c r="F173" s="6">
        <f t="shared" si="22"/>
        <v>43260</v>
      </c>
      <c r="G173" s="5">
        <f>SUMIF('Date de baza'!E:E,"&lt;="&amp;A173,'Date de baza'!C:C)-SUMIF('Date de baza'!F:F,"&lt;"&amp;A173,'Date de baza'!C:C)</f>
        <v>13302</v>
      </c>
      <c r="H173" s="10">
        <f t="shared" si="23"/>
        <v>1.3302</v>
      </c>
      <c r="I173" s="15">
        <f t="shared" si="24"/>
        <v>3325.5</v>
      </c>
      <c r="J173" s="13">
        <f t="shared" si="27"/>
        <v>0.25</v>
      </c>
      <c r="K173" s="15">
        <f t="shared" si="25"/>
        <v>9976.5</v>
      </c>
      <c r="L173" s="9">
        <f t="shared" si="28"/>
        <v>5.3208000000000002</v>
      </c>
    </row>
    <row r="174" spans="1:12" x14ac:dyDescent="0.25">
      <c r="A174" s="6">
        <v>43120</v>
      </c>
      <c r="B174" s="7">
        <v>20</v>
      </c>
      <c r="C174" s="7">
        <f t="shared" si="20"/>
        <v>18</v>
      </c>
      <c r="D174" s="7">
        <f t="shared" si="29"/>
        <v>120</v>
      </c>
      <c r="E174" s="6">
        <f t="shared" si="21"/>
        <v>43141</v>
      </c>
      <c r="F174" s="6">
        <f t="shared" si="22"/>
        <v>43261</v>
      </c>
      <c r="G174" s="5">
        <f>SUMIF('Date de baza'!E:E,"&lt;="&amp;A174,'Date de baza'!C:C)-SUMIF('Date de baza'!F:F,"&lt;"&amp;A174,'Date de baza'!C:C)</f>
        <v>13320</v>
      </c>
      <c r="H174" s="10">
        <f t="shared" si="23"/>
        <v>1.3320000000000001</v>
      </c>
      <c r="I174" s="15">
        <f t="shared" si="24"/>
        <v>3330</v>
      </c>
      <c r="J174" s="13">
        <f t="shared" si="27"/>
        <v>0.25</v>
      </c>
      <c r="K174" s="15">
        <f t="shared" si="25"/>
        <v>9990</v>
      </c>
      <c r="L174" s="9">
        <f t="shared" si="28"/>
        <v>5.3280000000000003</v>
      </c>
    </row>
    <row r="175" spans="1:12" x14ac:dyDescent="0.25">
      <c r="A175" s="6">
        <v>43121</v>
      </c>
      <c r="B175" s="7">
        <v>20</v>
      </c>
      <c r="C175" s="7">
        <f t="shared" si="20"/>
        <v>18</v>
      </c>
      <c r="D175" s="7">
        <f t="shared" si="29"/>
        <v>120</v>
      </c>
      <c r="E175" s="6">
        <f t="shared" si="21"/>
        <v>43142</v>
      </c>
      <c r="F175" s="6">
        <f t="shared" si="22"/>
        <v>43262</v>
      </c>
      <c r="G175" s="5">
        <f>SUMIF('Date de baza'!E:E,"&lt;="&amp;A175,'Date de baza'!C:C)-SUMIF('Date de baza'!F:F,"&lt;"&amp;A175,'Date de baza'!C:C)</f>
        <v>13338</v>
      </c>
      <c r="H175" s="10">
        <f t="shared" si="23"/>
        <v>1.3338000000000001</v>
      </c>
      <c r="I175" s="15">
        <f t="shared" si="24"/>
        <v>3334.5</v>
      </c>
      <c r="J175" s="13">
        <f t="shared" si="27"/>
        <v>0.25</v>
      </c>
      <c r="K175" s="15">
        <f t="shared" si="25"/>
        <v>10003.5</v>
      </c>
      <c r="L175" s="9">
        <f t="shared" si="28"/>
        <v>5.3352000000000004</v>
      </c>
    </row>
    <row r="176" spans="1:12" x14ac:dyDescent="0.25">
      <c r="A176" s="6">
        <v>43122</v>
      </c>
      <c r="B176" s="7">
        <v>20</v>
      </c>
      <c r="C176" s="7">
        <f t="shared" si="20"/>
        <v>18</v>
      </c>
      <c r="D176" s="7">
        <f t="shared" si="29"/>
        <v>120</v>
      </c>
      <c r="E176" s="6">
        <f t="shared" si="21"/>
        <v>43143</v>
      </c>
      <c r="F176" s="6">
        <f t="shared" si="22"/>
        <v>43263</v>
      </c>
      <c r="G176" s="5">
        <f>SUMIF('Date de baza'!E:E,"&lt;="&amp;A176,'Date de baza'!C:C)-SUMIF('Date de baza'!F:F,"&lt;"&amp;A176,'Date de baza'!C:C)</f>
        <v>13338</v>
      </c>
      <c r="H176" s="10">
        <f t="shared" si="23"/>
        <v>1.3338000000000001</v>
      </c>
      <c r="I176" s="15">
        <f t="shared" si="24"/>
        <v>3334.5</v>
      </c>
      <c r="J176" s="13">
        <f t="shared" si="27"/>
        <v>0.25</v>
      </c>
      <c r="K176" s="15">
        <f t="shared" si="25"/>
        <v>10003.5</v>
      </c>
      <c r="L176" s="9">
        <f t="shared" si="28"/>
        <v>5.3352000000000004</v>
      </c>
    </row>
    <row r="177" spans="1:12" x14ac:dyDescent="0.25">
      <c r="A177" s="6">
        <v>43123</v>
      </c>
      <c r="B177" s="7">
        <v>20</v>
      </c>
      <c r="C177" s="7">
        <f t="shared" si="20"/>
        <v>18</v>
      </c>
      <c r="D177" s="7">
        <f t="shared" si="29"/>
        <v>120</v>
      </c>
      <c r="E177" s="6">
        <f t="shared" si="21"/>
        <v>43144</v>
      </c>
      <c r="F177" s="6">
        <f t="shared" si="22"/>
        <v>43264</v>
      </c>
      <c r="G177" s="5">
        <f>SUMIF('Date de baza'!E:E,"&lt;="&amp;A177,'Date de baza'!C:C)-SUMIF('Date de baza'!F:F,"&lt;"&amp;A177,'Date de baza'!C:C)</f>
        <v>13338</v>
      </c>
      <c r="H177" s="10">
        <f t="shared" si="23"/>
        <v>1.3338000000000001</v>
      </c>
      <c r="I177" s="15">
        <f t="shared" si="24"/>
        <v>3334.5</v>
      </c>
      <c r="J177" s="13">
        <f t="shared" si="27"/>
        <v>0.25</v>
      </c>
      <c r="K177" s="15">
        <f t="shared" si="25"/>
        <v>10003.5</v>
      </c>
      <c r="L177" s="9">
        <f t="shared" si="28"/>
        <v>5.3352000000000004</v>
      </c>
    </row>
    <row r="178" spans="1:12" x14ac:dyDescent="0.25">
      <c r="A178" s="6">
        <v>43124</v>
      </c>
      <c r="B178" s="7">
        <v>20</v>
      </c>
      <c r="C178" s="7">
        <f t="shared" si="20"/>
        <v>18</v>
      </c>
      <c r="D178" s="7">
        <f t="shared" si="29"/>
        <v>120</v>
      </c>
      <c r="E178" s="6">
        <f t="shared" si="21"/>
        <v>43145</v>
      </c>
      <c r="F178" s="6">
        <f t="shared" si="22"/>
        <v>43265</v>
      </c>
      <c r="G178" s="5">
        <f>SUMIF('Date de baza'!E:E,"&lt;="&amp;A178,'Date de baza'!C:C)-SUMIF('Date de baza'!F:F,"&lt;"&amp;A178,'Date de baza'!C:C)</f>
        <v>13338</v>
      </c>
      <c r="H178" s="10">
        <f t="shared" si="23"/>
        <v>1.3338000000000001</v>
      </c>
      <c r="I178" s="15">
        <f t="shared" si="24"/>
        <v>3334.5</v>
      </c>
      <c r="J178" s="13">
        <f t="shared" si="27"/>
        <v>0.25</v>
      </c>
      <c r="K178" s="15">
        <f t="shared" si="25"/>
        <v>10003.5</v>
      </c>
      <c r="L178" s="9">
        <f t="shared" si="28"/>
        <v>5.3352000000000004</v>
      </c>
    </row>
    <row r="179" spans="1:12" x14ac:dyDescent="0.25">
      <c r="A179" s="6">
        <v>43125</v>
      </c>
      <c r="B179" s="7">
        <v>20</v>
      </c>
      <c r="C179" s="7">
        <f t="shared" si="20"/>
        <v>18</v>
      </c>
      <c r="D179" s="7">
        <f t="shared" si="29"/>
        <v>120</v>
      </c>
      <c r="E179" s="6">
        <f t="shared" si="21"/>
        <v>43146</v>
      </c>
      <c r="F179" s="6">
        <f t="shared" si="22"/>
        <v>43266</v>
      </c>
      <c r="G179" s="5">
        <f>SUMIF('Date de baza'!E:E,"&lt;="&amp;A179,'Date de baza'!C:C)-SUMIF('Date de baza'!F:F,"&lt;"&amp;A179,'Date de baza'!C:C)</f>
        <v>13338</v>
      </c>
      <c r="H179" s="10">
        <f t="shared" si="23"/>
        <v>1.3338000000000001</v>
      </c>
      <c r="I179" s="15">
        <f t="shared" si="24"/>
        <v>3334.5</v>
      </c>
      <c r="J179" s="13">
        <f t="shared" si="27"/>
        <v>0.25</v>
      </c>
      <c r="K179" s="15">
        <f t="shared" si="25"/>
        <v>10003.5</v>
      </c>
      <c r="L179" s="9">
        <f t="shared" si="28"/>
        <v>5.3352000000000004</v>
      </c>
    </row>
    <row r="180" spans="1:12" x14ac:dyDescent="0.25">
      <c r="A180" s="6">
        <v>43126</v>
      </c>
      <c r="B180" s="7">
        <v>20</v>
      </c>
      <c r="C180" s="7">
        <f t="shared" si="20"/>
        <v>18</v>
      </c>
      <c r="D180" s="7">
        <f t="shared" si="29"/>
        <v>120</v>
      </c>
      <c r="E180" s="6">
        <f t="shared" si="21"/>
        <v>43147</v>
      </c>
      <c r="F180" s="6">
        <f t="shared" si="22"/>
        <v>43267</v>
      </c>
      <c r="G180" s="5">
        <f>SUMIF('Date de baza'!E:E,"&lt;="&amp;A180,'Date de baza'!C:C)-SUMIF('Date de baza'!F:F,"&lt;"&amp;A180,'Date de baza'!C:C)</f>
        <v>13338</v>
      </c>
      <c r="H180" s="10">
        <f t="shared" si="23"/>
        <v>1.3338000000000001</v>
      </c>
      <c r="I180" s="15">
        <f t="shared" si="24"/>
        <v>3334.5</v>
      </c>
      <c r="J180" s="13">
        <f t="shared" si="27"/>
        <v>0.25</v>
      </c>
      <c r="K180" s="15">
        <f t="shared" si="25"/>
        <v>10003.5</v>
      </c>
      <c r="L180" s="9">
        <f t="shared" si="28"/>
        <v>5.3352000000000004</v>
      </c>
    </row>
    <row r="181" spans="1:12" x14ac:dyDescent="0.25">
      <c r="A181" s="6">
        <v>43127</v>
      </c>
      <c r="B181" s="7">
        <v>20</v>
      </c>
      <c r="C181" s="7">
        <f t="shared" si="20"/>
        <v>18</v>
      </c>
      <c r="D181" s="7">
        <f t="shared" si="29"/>
        <v>120</v>
      </c>
      <c r="E181" s="6">
        <f t="shared" si="21"/>
        <v>43148</v>
      </c>
      <c r="F181" s="6">
        <f t="shared" si="22"/>
        <v>43268</v>
      </c>
      <c r="G181" s="5">
        <f>SUMIF('Date de baza'!E:E,"&lt;="&amp;A181,'Date de baza'!C:C)-SUMIF('Date de baza'!F:F,"&lt;"&amp;A181,'Date de baza'!C:C)</f>
        <v>13338</v>
      </c>
      <c r="H181" s="10">
        <f t="shared" si="23"/>
        <v>1.3338000000000001</v>
      </c>
      <c r="I181" s="15">
        <f t="shared" si="24"/>
        <v>3334.5</v>
      </c>
      <c r="J181" s="13">
        <f t="shared" si="27"/>
        <v>0.25</v>
      </c>
      <c r="K181" s="15">
        <f t="shared" si="25"/>
        <v>10003.5</v>
      </c>
      <c r="L181" s="9">
        <f t="shared" si="28"/>
        <v>5.3352000000000004</v>
      </c>
    </row>
    <row r="182" spans="1:12" x14ac:dyDescent="0.25">
      <c r="A182" s="6">
        <v>43128</v>
      </c>
      <c r="B182" s="7">
        <v>20</v>
      </c>
      <c r="C182" s="7">
        <f t="shared" si="20"/>
        <v>18</v>
      </c>
      <c r="D182" s="7">
        <f t="shared" si="29"/>
        <v>120</v>
      </c>
      <c r="E182" s="6">
        <f t="shared" si="21"/>
        <v>43149</v>
      </c>
      <c r="F182" s="6">
        <f t="shared" si="22"/>
        <v>43269</v>
      </c>
      <c r="G182" s="5">
        <f>SUMIF('Date de baza'!E:E,"&lt;="&amp;A182,'Date de baza'!C:C)-SUMIF('Date de baza'!F:F,"&lt;"&amp;A182,'Date de baza'!C:C)</f>
        <v>13338</v>
      </c>
      <c r="H182" s="10">
        <f t="shared" si="23"/>
        <v>1.3338000000000001</v>
      </c>
      <c r="I182" s="15">
        <f t="shared" si="24"/>
        <v>3334.5</v>
      </c>
      <c r="J182" s="13">
        <f t="shared" si="27"/>
        <v>0.25</v>
      </c>
      <c r="K182" s="15">
        <f t="shared" si="25"/>
        <v>10003.5</v>
      </c>
      <c r="L182" s="9">
        <f t="shared" si="28"/>
        <v>5.3352000000000004</v>
      </c>
    </row>
    <row r="183" spans="1:12" x14ac:dyDescent="0.25">
      <c r="A183" s="6">
        <v>43129</v>
      </c>
      <c r="B183" s="7">
        <v>20</v>
      </c>
      <c r="C183" s="7">
        <f t="shared" si="20"/>
        <v>18</v>
      </c>
      <c r="D183" s="7">
        <f t="shared" si="29"/>
        <v>120</v>
      </c>
      <c r="E183" s="6">
        <f t="shared" si="21"/>
        <v>43150</v>
      </c>
      <c r="F183" s="6">
        <f t="shared" si="22"/>
        <v>43270</v>
      </c>
      <c r="G183" s="5">
        <f>SUMIF('Date de baza'!E:E,"&lt;="&amp;A183,'Date de baza'!C:C)-SUMIF('Date de baza'!F:F,"&lt;"&amp;A183,'Date de baza'!C:C)</f>
        <v>13338</v>
      </c>
      <c r="H183" s="10">
        <f t="shared" si="23"/>
        <v>1.3338000000000001</v>
      </c>
      <c r="I183" s="15">
        <f t="shared" si="24"/>
        <v>3334.5</v>
      </c>
      <c r="J183" s="13">
        <f t="shared" si="27"/>
        <v>0.25</v>
      </c>
      <c r="K183" s="15">
        <f t="shared" si="25"/>
        <v>10003.5</v>
      </c>
      <c r="L183" s="9">
        <f t="shared" si="28"/>
        <v>5.3352000000000004</v>
      </c>
    </row>
    <row r="184" spans="1:12" x14ac:dyDescent="0.25">
      <c r="A184" s="6">
        <v>43130</v>
      </c>
      <c r="B184" s="7">
        <v>20</v>
      </c>
      <c r="C184" s="7">
        <f t="shared" si="20"/>
        <v>18</v>
      </c>
      <c r="D184" s="7">
        <f t="shared" si="29"/>
        <v>120</v>
      </c>
      <c r="E184" s="6">
        <f t="shared" si="21"/>
        <v>43151</v>
      </c>
      <c r="F184" s="6">
        <f t="shared" si="22"/>
        <v>43271</v>
      </c>
      <c r="G184" s="5">
        <f>SUMIF('Date de baza'!E:E,"&lt;="&amp;A184,'Date de baza'!C:C)-SUMIF('Date de baza'!F:F,"&lt;"&amp;A184,'Date de baza'!C:C)</f>
        <v>13338</v>
      </c>
      <c r="H184" s="10">
        <f t="shared" si="23"/>
        <v>1.3338000000000001</v>
      </c>
      <c r="I184" s="15">
        <f t="shared" si="24"/>
        <v>3334.5</v>
      </c>
      <c r="J184" s="13">
        <f t="shared" si="27"/>
        <v>0.25</v>
      </c>
      <c r="K184" s="15">
        <f t="shared" si="25"/>
        <v>10003.5</v>
      </c>
      <c r="L184" s="9">
        <f t="shared" si="28"/>
        <v>5.3352000000000004</v>
      </c>
    </row>
    <row r="185" spans="1:12" x14ac:dyDescent="0.25">
      <c r="A185" s="6">
        <v>43131</v>
      </c>
      <c r="B185" s="7">
        <v>20</v>
      </c>
      <c r="C185" s="7">
        <f t="shared" si="20"/>
        <v>18</v>
      </c>
      <c r="D185" s="7">
        <f t="shared" si="29"/>
        <v>120</v>
      </c>
      <c r="E185" s="6">
        <f t="shared" si="21"/>
        <v>43152</v>
      </c>
      <c r="F185" s="6">
        <f t="shared" si="22"/>
        <v>43272</v>
      </c>
      <c r="G185" s="5">
        <f>SUMIF('Date de baza'!E:E,"&lt;="&amp;A185,'Date de baza'!C:C)-SUMIF('Date de baza'!F:F,"&lt;"&amp;A185,'Date de baza'!C:C)</f>
        <v>13338</v>
      </c>
      <c r="H185" s="10">
        <f t="shared" si="23"/>
        <v>1.3338000000000001</v>
      </c>
      <c r="I185" s="15">
        <f t="shared" si="24"/>
        <v>3334.5</v>
      </c>
      <c r="J185" s="13">
        <f t="shared" si="27"/>
        <v>0.25</v>
      </c>
      <c r="K185" s="15">
        <f t="shared" si="25"/>
        <v>10003.5</v>
      </c>
      <c r="L185" s="9">
        <f t="shared" si="28"/>
        <v>5.3352000000000004</v>
      </c>
    </row>
    <row r="186" spans="1:12" x14ac:dyDescent="0.25">
      <c r="A186" s="6">
        <v>43132</v>
      </c>
      <c r="B186" s="7">
        <v>20</v>
      </c>
      <c r="C186" s="7">
        <f t="shared" si="20"/>
        <v>18</v>
      </c>
      <c r="D186" s="7">
        <v>120</v>
      </c>
      <c r="E186" s="6">
        <f t="shared" si="21"/>
        <v>43153</v>
      </c>
      <c r="F186" s="6">
        <f t="shared" si="22"/>
        <v>43273</v>
      </c>
      <c r="G186" s="5">
        <f>SUMIF('Date de baza'!E:E,"&lt;="&amp;A186,'Date de baza'!C:C)-SUMIF('Date de baza'!F:F,"&lt;"&amp;A186,'Date de baza'!C:C)</f>
        <v>13338</v>
      </c>
      <c r="H186" s="10">
        <f t="shared" si="23"/>
        <v>1.3338000000000001</v>
      </c>
      <c r="I186" s="15">
        <f t="shared" si="24"/>
        <v>3334.5</v>
      </c>
      <c r="J186" s="13">
        <f t="shared" ref="J186:J249" si="30">I186/G186</f>
        <v>0.25</v>
      </c>
      <c r="K186" s="15">
        <f t="shared" si="25"/>
        <v>10003.5</v>
      </c>
      <c r="L186" s="9">
        <f t="shared" si="28"/>
        <v>5.3352000000000004</v>
      </c>
    </row>
    <row r="187" spans="1:12" x14ac:dyDescent="0.25">
      <c r="A187" s="6">
        <v>43133</v>
      </c>
      <c r="B187" s="7">
        <v>50</v>
      </c>
      <c r="C187" s="7">
        <f t="shared" si="20"/>
        <v>45</v>
      </c>
      <c r="D187" s="7">
        <v>120</v>
      </c>
      <c r="E187" s="6">
        <f t="shared" si="21"/>
        <v>43154</v>
      </c>
      <c r="F187" s="6">
        <f t="shared" si="22"/>
        <v>43274</v>
      </c>
      <c r="G187" s="5">
        <f>SUMIF('Date de baza'!E:E,"&lt;="&amp;A187,'Date de baza'!C:C)-SUMIF('Date de baza'!F:F,"&lt;"&amp;A187,'Date de baza'!C:C)</f>
        <v>13338</v>
      </c>
      <c r="H187" s="10">
        <f t="shared" si="23"/>
        <v>1.3338000000000001</v>
      </c>
      <c r="I187" s="15">
        <f t="shared" si="24"/>
        <v>3334.5</v>
      </c>
      <c r="J187" s="13">
        <f t="shared" si="30"/>
        <v>0.25</v>
      </c>
      <c r="K187" s="15">
        <f t="shared" si="25"/>
        <v>10003.5</v>
      </c>
      <c r="L187" s="9">
        <f t="shared" si="28"/>
        <v>5.3352000000000004</v>
      </c>
    </row>
    <row r="188" spans="1:12" x14ac:dyDescent="0.25">
      <c r="A188" s="6">
        <v>43134</v>
      </c>
      <c r="B188" s="7">
        <v>50</v>
      </c>
      <c r="C188" s="7">
        <f t="shared" si="20"/>
        <v>45</v>
      </c>
      <c r="D188" s="7">
        <v>120</v>
      </c>
      <c r="E188" s="6">
        <f t="shared" si="21"/>
        <v>43155</v>
      </c>
      <c r="F188" s="6">
        <f t="shared" si="22"/>
        <v>43275</v>
      </c>
      <c r="G188" s="5">
        <f>SUMIF('Date de baza'!E:E,"&lt;="&amp;A188,'Date de baza'!C:C)-SUMIF('Date de baza'!F:F,"&lt;"&amp;A188,'Date de baza'!C:C)</f>
        <v>13338</v>
      </c>
      <c r="H188" s="10">
        <f t="shared" si="23"/>
        <v>1.3338000000000001</v>
      </c>
      <c r="I188" s="15">
        <f t="shared" si="24"/>
        <v>3334.5</v>
      </c>
      <c r="J188" s="13">
        <f t="shared" si="30"/>
        <v>0.25</v>
      </c>
      <c r="K188" s="15">
        <f t="shared" si="25"/>
        <v>10003.5</v>
      </c>
      <c r="L188" s="9">
        <f t="shared" si="28"/>
        <v>5.3352000000000004</v>
      </c>
    </row>
    <row r="189" spans="1:12" x14ac:dyDescent="0.25">
      <c r="A189" s="6">
        <v>43135</v>
      </c>
      <c r="B189" s="7">
        <v>50</v>
      </c>
      <c r="C189" s="7">
        <f t="shared" si="20"/>
        <v>45</v>
      </c>
      <c r="D189" s="7">
        <v>120</v>
      </c>
      <c r="E189" s="6">
        <f t="shared" si="21"/>
        <v>43156</v>
      </c>
      <c r="F189" s="6">
        <f t="shared" si="22"/>
        <v>43276</v>
      </c>
      <c r="G189" s="5">
        <f>SUMIF('Date de baza'!E:E,"&lt;="&amp;A189,'Date de baza'!C:C)-SUMIF('Date de baza'!F:F,"&lt;"&amp;A189,'Date de baza'!C:C)</f>
        <v>13338</v>
      </c>
      <c r="H189" s="10">
        <f t="shared" si="23"/>
        <v>1.3338000000000001</v>
      </c>
      <c r="I189" s="15">
        <f t="shared" si="24"/>
        <v>3334.5</v>
      </c>
      <c r="J189" s="13">
        <f t="shared" si="30"/>
        <v>0.25</v>
      </c>
      <c r="K189" s="15">
        <f t="shared" si="25"/>
        <v>10003.5</v>
      </c>
      <c r="L189" s="9">
        <f t="shared" si="28"/>
        <v>5.3352000000000004</v>
      </c>
    </row>
    <row r="190" spans="1:12" x14ac:dyDescent="0.25">
      <c r="A190" s="6">
        <v>43136</v>
      </c>
      <c r="B190" s="7">
        <v>50</v>
      </c>
      <c r="C190" s="7">
        <f t="shared" si="20"/>
        <v>45</v>
      </c>
      <c r="D190" s="7">
        <v>120</v>
      </c>
      <c r="E190" s="6">
        <f t="shared" si="21"/>
        <v>43157</v>
      </c>
      <c r="F190" s="6">
        <f t="shared" si="22"/>
        <v>43277</v>
      </c>
      <c r="G190" s="5">
        <f>SUMIF('Date de baza'!E:E,"&lt;="&amp;A190,'Date de baza'!C:C)-SUMIF('Date de baza'!F:F,"&lt;"&amp;A190,'Date de baza'!C:C)</f>
        <v>13338</v>
      </c>
      <c r="H190" s="10">
        <f t="shared" si="23"/>
        <v>1.3338000000000001</v>
      </c>
      <c r="I190" s="15">
        <f t="shared" si="24"/>
        <v>3334.5</v>
      </c>
      <c r="J190" s="13">
        <f t="shared" si="30"/>
        <v>0.25</v>
      </c>
      <c r="K190" s="15">
        <f t="shared" si="25"/>
        <v>10003.5</v>
      </c>
      <c r="L190" s="9">
        <f t="shared" si="28"/>
        <v>5.3352000000000004</v>
      </c>
    </row>
    <row r="191" spans="1:12" x14ac:dyDescent="0.25">
      <c r="A191" s="6">
        <v>43137</v>
      </c>
      <c r="B191" s="7">
        <v>50</v>
      </c>
      <c r="C191" s="7">
        <f t="shared" si="20"/>
        <v>45</v>
      </c>
      <c r="D191" s="7">
        <v>120</v>
      </c>
      <c r="E191" s="6">
        <f t="shared" si="21"/>
        <v>43158</v>
      </c>
      <c r="F191" s="6">
        <f t="shared" si="22"/>
        <v>43278</v>
      </c>
      <c r="G191" s="5">
        <f>SUMIF('Date de baza'!E:E,"&lt;="&amp;A191,'Date de baza'!C:C)-SUMIF('Date de baza'!F:F,"&lt;"&amp;A191,'Date de baza'!C:C)</f>
        <v>13338</v>
      </c>
      <c r="H191" s="10">
        <f t="shared" si="23"/>
        <v>1.3338000000000001</v>
      </c>
      <c r="I191" s="15">
        <f t="shared" si="24"/>
        <v>3334.5</v>
      </c>
      <c r="J191" s="13">
        <f t="shared" si="30"/>
        <v>0.25</v>
      </c>
      <c r="K191" s="15">
        <f t="shared" si="25"/>
        <v>10003.5</v>
      </c>
      <c r="L191" s="9">
        <f t="shared" si="28"/>
        <v>5.3352000000000004</v>
      </c>
    </row>
    <row r="192" spans="1:12" x14ac:dyDescent="0.25">
      <c r="A192" s="6">
        <v>43138</v>
      </c>
      <c r="B192" s="7">
        <v>50</v>
      </c>
      <c r="C192" s="7">
        <f t="shared" si="20"/>
        <v>45</v>
      </c>
      <c r="D192" s="7">
        <v>120</v>
      </c>
      <c r="E192" s="6">
        <f t="shared" si="21"/>
        <v>43159</v>
      </c>
      <c r="F192" s="6">
        <f t="shared" si="22"/>
        <v>43279</v>
      </c>
      <c r="G192" s="5">
        <f>SUMIF('Date de baza'!E:E,"&lt;="&amp;A192,'Date de baza'!C:C)-SUMIF('Date de baza'!F:F,"&lt;"&amp;A192,'Date de baza'!C:C)</f>
        <v>13356</v>
      </c>
      <c r="H192" s="10">
        <f t="shared" si="23"/>
        <v>1.3356000000000001</v>
      </c>
      <c r="I192" s="15">
        <f t="shared" si="24"/>
        <v>3339</v>
      </c>
      <c r="J192" s="13">
        <f t="shared" si="30"/>
        <v>0.25</v>
      </c>
      <c r="K192" s="15">
        <f t="shared" si="25"/>
        <v>10017</v>
      </c>
      <c r="L192" s="9">
        <f t="shared" si="28"/>
        <v>5.3423999999999996</v>
      </c>
    </row>
    <row r="193" spans="1:12" x14ac:dyDescent="0.25">
      <c r="A193" s="6">
        <v>43139</v>
      </c>
      <c r="B193" s="7">
        <v>50</v>
      </c>
      <c r="C193" s="7">
        <f t="shared" si="20"/>
        <v>45</v>
      </c>
      <c r="D193" s="7">
        <v>120</v>
      </c>
      <c r="E193" s="6">
        <f t="shared" si="21"/>
        <v>43160</v>
      </c>
      <c r="F193" s="6">
        <f t="shared" si="22"/>
        <v>43280</v>
      </c>
      <c r="G193" s="5">
        <f>SUMIF('Date de baza'!E:E,"&lt;="&amp;A193,'Date de baza'!C:C)-SUMIF('Date de baza'!F:F,"&lt;"&amp;A193,'Date de baza'!C:C)</f>
        <v>13374</v>
      </c>
      <c r="H193" s="10">
        <f t="shared" si="23"/>
        <v>1.3374000000000001</v>
      </c>
      <c r="I193" s="15">
        <f t="shared" si="24"/>
        <v>3343.5</v>
      </c>
      <c r="J193" s="13">
        <f t="shared" si="30"/>
        <v>0.25</v>
      </c>
      <c r="K193" s="15">
        <f t="shared" si="25"/>
        <v>10030.5</v>
      </c>
      <c r="L193" s="9">
        <f t="shared" si="28"/>
        <v>5.3495999999999997</v>
      </c>
    </row>
    <row r="194" spans="1:12" x14ac:dyDescent="0.25">
      <c r="A194" s="6">
        <v>43140</v>
      </c>
      <c r="B194" s="7">
        <v>50</v>
      </c>
      <c r="C194" s="7">
        <f t="shared" ref="C194:C257" si="31">B194*90%</f>
        <v>45</v>
      </c>
      <c r="D194" s="7">
        <v>120</v>
      </c>
      <c r="E194" s="6">
        <f t="shared" si="21"/>
        <v>43161</v>
      </c>
      <c r="F194" s="6">
        <f t="shared" si="22"/>
        <v>43281</v>
      </c>
      <c r="G194" s="5">
        <f>SUMIF('Date de baza'!E:E,"&lt;="&amp;A194,'Date de baza'!C:C)-SUMIF('Date de baza'!F:F,"&lt;"&amp;A194,'Date de baza'!C:C)</f>
        <v>13392</v>
      </c>
      <c r="H194" s="10">
        <f t="shared" si="23"/>
        <v>1.3392000000000002</v>
      </c>
      <c r="I194" s="15">
        <f t="shared" si="24"/>
        <v>3348</v>
      </c>
      <c r="J194" s="13">
        <f t="shared" si="30"/>
        <v>0.25</v>
      </c>
      <c r="K194" s="15">
        <f t="shared" si="25"/>
        <v>10044</v>
      </c>
      <c r="L194" s="9">
        <f t="shared" si="28"/>
        <v>5.3567999999999998</v>
      </c>
    </row>
    <row r="195" spans="1:12" x14ac:dyDescent="0.25">
      <c r="A195" s="6">
        <v>43141</v>
      </c>
      <c r="B195" s="7">
        <v>50</v>
      </c>
      <c r="C195" s="7">
        <f t="shared" si="31"/>
        <v>45</v>
      </c>
      <c r="D195" s="7">
        <v>120</v>
      </c>
      <c r="E195" s="6">
        <f t="shared" ref="E195:E258" si="32">A195+21</f>
        <v>43162</v>
      </c>
      <c r="F195" s="6">
        <f t="shared" ref="F195:F258" si="33">E195+D195</f>
        <v>43282</v>
      </c>
      <c r="G195" s="5">
        <f>SUMIF('Date de baza'!E:E,"&lt;="&amp;A195,'Date de baza'!C:C)-SUMIF('Date de baza'!F:F,"&lt;"&amp;A195,'Date de baza'!C:C)</f>
        <v>13410</v>
      </c>
      <c r="H195" s="10">
        <f t="shared" ref="H195:H258" si="34">G195*0.0001</f>
        <v>1.341</v>
      </c>
      <c r="I195" s="15">
        <f t="shared" ref="I195:I258" si="35">IF(G195&lt;10000,G195*20%,IF(G195&lt;20000,G195*25%,IF(G195&lt;25000,G195*30%,IF(G195&lt;30000,G195*33%,IF(G195&lt;40000,G195*50%,IF(G195&lt;50000,G195*60%,G195*60%))))))</f>
        <v>3352.5</v>
      </c>
      <c r="J195" s="13">
        <f t="shared" si="30"/>
        <v>0.25</v>
      </c>
      <c r="K195" s="15">
        <f t="shared" ref="K195:K258" si="36">G195-I195</f>
        <v>10057.5</v>
      </c>
      <c r="L195" s="9">
        <f t="shared" si="28"/>
        <v>5.3639999999999999</v>
      </c>
    </row>
    <row r="196" spans="1:12" x14ac:dyDescent="0.25">
      <c r="A196" s="6">
        <v>43142</v>
      </c>
      <c r="B196" s="7">
        <v>50</v>
      </c>
      <c r="C196" s="7">
        <f t="shared" si="31"/>
        <v>45</v>
      </c>
      <c r="D196" s="7">
        <v>120</v>
      </c>
      <c r="E196" s="6">
        <f t="shared" si="32"/>
        <v>43163</v>
      </c>
      <c r="F196" s="6">
        <f t="shared" si="33"/>
        <v>43283</v>
      </c>
      <c r="G196" s="5">
        <f>SUMIF('Date de baza'!E:E,"&lt;="&amp;A196,'Date de baza'!C:C)-SUMIF('Date de baza'!F:F,"&lt;"&amp;A196,'Date de baza'!C:C)</f>
        <v>13428</v>
      </c>
      <c r="H196" s="10">
        <f t="shared" si="34"/>
        <v>1.3428</v>
      </c>
      <c r="I196" s="15">
        <f t="shared" si="35"/>
        <v>3357</v>
      </c>
      <c r="J196" s="13">
        <f t="shared" si="30"/>
        <v>0.25</v>
      </c>
      <c r="K196" s="15">
        <f t="shared" si="36"/>
        <v>10071</v>
      </c>
      <c r="L196" s="9">
        <f t="shared" si="28"/>
        <v>5.3712</v>
      </c>
    </row>
    <row r="197" spans="1:12" x14ac:dyDescent="0.25">
      <c r="A197" s="6">
        <v>43143</v>
      </c>
      <c r="B197" s="7">
        <v>50</v>
      </c>
      <c r="C197" s="7">
        <f t="shared" si="31"/>
        <v>45</v>
      </c>
      <c r="D197" s="7">
        <v>120</v>
      </c>
      <c r="E197" s="6">
        <f t="shared" si="32"/>
        <v>43164</v>
      </c>
      <c r="F197" s="6">
        <f t="shared" si="33"/>
        <v>43284</v>
      </c>
      <c r="G197" s="5">
        <f>SUMIF('Date de baza'!E:E,"&lt;="&amp;A197,'Date de baza'!C:C)-SUMIF('Date de baza'!F:F,"&lt;"&amp;A197,'Date de baza'!C:C)</f>
        <v>13446</v>
      </c>
      <c r="H197" s="10">
        <f t="shared" si="34"/>
        <v>1.3446</v>
      </c>
      <c r="I197" s="15">
        <f t="shared" si="35"/>
        <v>3361.5</v>
      </c>
      <c r="J197" s="13">
        <f t="shared" si="30"/>
        <v>0.25</v>
      </c>
      <c r="K197" s="15">
        <f t="shared" si="36"/>
        <v>10084.5</v>
      </c>
      <c r="L197" s="9">
        <f t="shared" si="28"/>
        <v>5.3784000000000001</v>
      </c>
    </row>
    <row r="198" spans="1:12" x14ac:dyDescent="0.25">
      <c r="A198" s="6">
        <v>43144</v>
      </c>
      <c r="B198" s="7">
        <v>50</v>
      </c>
      <c r="C198" s="7">
        <f t="shared" si="31"/>
        <v>45</v>
      </c>
      <c r="D198" s="7">
        <v>120</v>
      </c>
      <c r="E198" s="6">
        <f t="shared" si="32"/>
        <v>43165</v>
      </c>
      <c r="F198" s="6">
        <f t="shared" si="33"/>
        <v>43285</v>
      </c>
      <c r="G198" s="5">
        <f>SUMIF('Date de baza'!E:E,"&lt;="&amp;A198,'Date de baza'!C:C)-SUMIF('Date de baza'!F:F,"&lt;"&amp;A198,'Date de baza'!C:C)</f>
        <v>13464</v>
      </c>
      <c r="H198" s="10">
        <f t="shared" si="34"/>
        <v>1.3464</v>
      </c>
      <c r="I198" s="15">
        <f t="shared" si="35"/>
        <v>3366</v>
      </c>
      <c r="J198" s="13">
        <f t="shared" si="30"/>
        <v>0.25</v>
      </c>
      <c r="K198" s="15">
        <f t="shared" si="36"/>
        <v>10098</v>
      </c>
      <c r="L198" s="9">
        <f t="shared" si="28"/>
        <v>5.3856000000000002</v>
      </c>
    </row>
    <row r="199" spans="1:12" x14ac:dyDescent="0.25">
      <c r="A199" s="6">
        <v>43145</v>
      </c>
      <c r="B199" s="7">
        <v>50</v>
      </c>
      <c r="C199" s="7">
        <f t="shared" si="31"/>
        <v>45</v>
      </c>
      <c r="D199" s="7">
        <v>120</v>
      </c>
      <c r="E199" s="6">
        <f t="shared" si="32"/>
        <v>43166</v>
      </c>
      <c r="F199" s="6">
        <f t="shared" si="33"/>
        <v>43286</v>
      </c>
      <c r="G199" s="5">
        <f>SUMIF('Date de baza'!E:E,"&lt;="&amp;A199,'Date de baza'!C:C)-SUMIF('Date de baza'!F:F,"&lt;"&amp;A199,'Date de baza'!C:C)</f>
        <v>13482</v>
      </c>
      <c r="H199" s="10">
        <f t="shared" si="34"/>
        <v>1.3482000000000001</v>
      </c>
      <c r="I199" s="15">
        <f t="shared" si="35"/>
        <v>3370.5</v>
      </c>
      <c r="J199" s="13">
        <f t="shared" si="30"/>
        <v>0.25</v>
      </c>
      <c r="K199" s="15">
        <f t="shared" si="36"/>
        <v>10111.5</v>
      </c>
      <c r="L199" s="9">
        <f t="shared" si="28"/>
        <v>5.3928000000000003</v>
      </c>
    </row>
    <row r="200" spans="1:12" x14ac:dyDescent="0.25">
      <c r="A200" s="6">
        <v>43146</v>
      </c>
      <c r="B200" s="7">
        <v>50</v>
      </c>
      <c r="C200" s="7">
        <f t="shared" si="31"/>
        <v>45</v>
      </c>
      <c r="D200" s="7">
        <v>120</v>
      </c>
      <c r="E200" s="6">
        <f t="shared" si="32"/>
        <v>43167</v>
      </c>
      <c r="F200" s="6">
        <f t="shared" si="33"/>
        <v>43287</v>
      </c>
      <c r="G200" s="5">
        <f>SUMIF('Date de baza'!E:E,"&lt;="&amp;A200,'Date de baza'!C:C)-SUMIF('Date de baza'!F:F,"&lt;"&amp;A200,'Date de baza'!C:C)</f>
        <v>13500</v>
      </c>
      <c r="H200" s="10">
        <f t="shared" si="34"/>
        <v>1.35</v>
      </c>
      <c r="I200" s="15">
        <f t="shared" si="35"/>
        <v>3375</v>
      </c>
      <c r="J200" s="13">
        <f t="shared" si="30"/>
        <v>0.25</v>
      </c>
      <c r="K200" s="15">
        <f t="shared" si="36"/>
        <v>10125</v>
      </c>
      <c r="L200" s="9">
        <f t="shared" si="28"/>
        <v>5.4</v>
      </c>
    </row>
    <row r="201" spans="1:12" x14ac:dyDescent="0.25">
      <c r="A201" s="6">
        <v>43147</v>
      </c>
      <c r="B201" s="7">
        <v>50</v>
      </c>
      <c r="C201" s="7">
        <f t="shared" si="31"/>
        <v>45</v>
      </c>
      <c r="D201" s="7">
        <v>90</v>
      </c>
      <c r="E201" s="6">
        <f t="shared" si="32"/>
        <v>43168</v>
      </c>
      <c r="F201" s="6">
        <f t="shared" si="33"/>
        <v>43258</v>
      </c>
      <c r="G201" s="5">
        <f>SUMIF('Date de baza'!E:E,"&lt;="&amp;A201,'Date de baza'!C:C)-SUMIF('Date de baza'!F:F,"&lt;"&amp;A201,'Date de baza'!C:C)</f>
        <v>13518</v>
      </c>
      <c r="H201" s="10">
        <f t="shared" si="34"/>
        <v>1.3518000000000001</v>
      </c>
      <c r="I201" s="15">
        <f t="shared" si="35"/>
        <v>3379.5</v>
      </c>
      <c r="J201" s="13">
        <f t="shared" si="30"/>
        <v>0.25</v>
      </c>
      <c r="K201" s="15">
        <f t="shared" si="36"/>
        <v>10138.5</v>
      </c>
      <c r="L201" s="9">
        <f t="shared" si="28"/>
        <v>5.4071999999999996</v>
      </c>
    </row>
    <row r="202" spans="1:12" x14ac:dyDescent="0.25">
      <c r="A202" s="6">
        <v>43148</v>
      </c>
      <c r="B202" s="7">
        <v>50</v>
      </c>
      <c r="C202" s="7">
        <f t="shared" si="31"/>
        <v>45</v>
      </c>
      <c r="D202" s="7">
        <v>90</v>
      </c>
      <c r="E202" s="6">
        <f t="shared" si="32"/>
        <v>43169</v>
      </c>
      <c r="F202" s="6">
        <f t="shared" si="33"/>
        <v>43259</v>
      </c>
      <c r="G202" s="5">
        <f>SUMIF('Date de baza'!E:E,"&lt;="&amp;A202,'Date de baza'!C:C)-SUMIF('Date de baza'!F:F,"&lt;"&amp;A202,'Date de baza'!C:C)</f>
        <v>13536</v>
      </c>
      <c r="H202" s="10">
        <f t="shared" si="34"/>
        <v>1.3536000000000001</v>
      </c>
      <c r="I202" s="15">
        <f t="shared" si="35"/>
        <v>3384</v>
      </c>
      <c r="J202" s="13">
        <f t="shared" si="30"/>
        <v>0.25</v>
      </c>
      <c r="K202" s="15">
        <f t="shared" si="36"/>
        <v>10152</v>
      </c>
      <c r="L202" s="9">
        <f t="shared" si="28"/>
        <v>5.4143999999999997</v>
      </c>
    </row>
    <row r="203" spans="1:12" x14ac:dyDescent="0.25">
      <c r="A203" s="6">
        <v>43149</v>
      </c>
      <c r="B203" s="7">
        <v>50</v>
      </c>
      <c r="C203" s="7">
        <f t="shared" si="31"/>
        <v>45</v>
      </c>
      <c r="D203" s="7">
        <v>90</v>
      </c>
      <c r="E203" s="6">
        <f t="shared" si="32"/>
        <v>43170</v>
      </c>
      <c r="F203" s="6">
        <f t="shared" si="33"/>
        <v>43260</v>
      </c>
      <c r="G203" s="5">
        <f>SUMIF('Date de baza'!E:E,"&lt;="&amp;A203,'Date de baza'!C:C)-SUMIF('Date de baza'!F:F,"&lt;"&amp;A203,'Date de baza'!C:C)</f>
        <v>13554</v>
      </c>
      <c r="H203" s="10">
        <f t="shared" si="34"/>
        <v>1.3554000000000002</v>
      </c>
      <c r="I203" s="15">
        <f t="shared" si="35"/>
        <v>3388.5</v>
      </c>
      <c r="J203" s="13">
        <f t="shared" si="30"/>
        <v>0.25</v>
      </c>
      <c r="K203" s="15">
        <f t="shared" si="36"/>
        <v>10165.5</v>
      </c>
      <c r="L203" s="9">
        <f t="shared" si="28"/>
        <v>5.4215999999999998</v>
      </c>
    </row>
    <row r="204" spans="1:12" x14ac:dyDescent="0.25">
      <c r="A204" s="6">
        <v>43150</v>
      </c>
      <c r="B204" s="7">
        <v>50</v>
      </c>
      <c r="C204" s="7">
        <f t="shared" si="31"/>
        <v>45</v>
      </c>
      <c r="D204" s="7">
        <v>90</v>
      </c>
      <c r="E204" s="6">
        <f t="shared" si="32"/>
        <v>43171</v>
      </c>
      <c r="F204" s="6">
        <f t="shared" si="33"/>
        <v>43261</v>
      </c>
      <c r="G204" s="5">
        <f>SUMIF('Date de baza'!E:E,"&lt;="&amp;A204,'Date de baza'!C:C)-SUMIF('Date de baza'!F:F,"&lt;"&amp;A204,'Date de baza'!C:C)</f>
        <v>13572</v>
      </c>
      <c r="H204" s="10">
        <f t="shared" si="34"/>
        <v>1.3572</v>
      </c>
      <c r="I204" s="15">
        <f t="shared" si="35"/>
        <v>3393</v>
      </c>
      <c r="J204" s="13">
        <f t="shared" si="30"/>
        <v>0.25</v>
      </c>
      <c r="K204" s="15">
        <f t="shared" si="36"/>
        <v>10179</v>
      </c>
      <c r="L204" s="9">
        <f t="shared" si="28"/>
        <v>5.4287999999999998</v>
      </c>
    </row>
    <row r="205" spans="1:12" x14ac:dyDescent="0.25">
      <c r="A205" s="6">
        <v>43151</v>
      </c>
      <c r="B205" s="7">
        <v>50</v>
      </c>
      <c r="C205" s="7">
        <f t="shared" si="31"/>
        <v>45</v>
      </c>
      <c r="D205" s="7">
        <v>90</v>
      </c>
      <c r="E205" s="6">
        <f t="shared" si="32"/>
        <v>43172</v>
      </c>
      <c r="F205" s="6">
        <f t="shared" si="33"/>
        <v>43262</v>
      </c>
      <c r="G205" s="5">
        <f>SUMIF('Date de baza'!E:E,"&lt;="&amp;A205,'Date de baza'!C:C)-SUMIF('Date de baza'!F:F,"&lt;"&amp;A205,'Date de baza'!C:C)</f>
        <v>13590</v>
      </c>
      <c r="H205" s="10">
        <f t="shared" si="34"/>
        <v>1.359</v>
      </c>
      <c r="I205" s="15">
        <f t="shared" si="35"/>
        <v>3397.5</v>
      </c>
      <c r="J205" s="13">
        <f t="shared" si="30"/>
        <v>0.25</v>
      </c>
      <c r="K205" s="15">
        <f t="shared" si="36"/>
        <v>10192.5</v>
      </c>
      <c r="L205" s="9">
        <f t="shared" si="28"/>
        <v>5.4359999999999999</v>
      </c>
    </row>
    <row r="206" spans="1:12" x14ac:dyDescent="0.25">
      <c r="A206" s="6">
        <v>43152</v>
      </c>
      <c r="B206" s="7">
        <v>50</v>
      </c>
      <c r="C206" s="7">
        <f t="shared" si="31"/>
        <v>45</v>
      </c>
      <c r="D206" s="7">
        <v>80</v>
      </c>
      <c r="E206" s="6">
        <f t="shared" si="32"/>
        <v>43173</v>
      </c>
      <c r="F206" s="6">
        <f t="shared" si="33"/>
        <v>43253</v>
      </c>
      <c r="G206" s="5">
        <f>SUMIF('Date de baza'!E:E,"&lt;="&amp;A206,'Date de baza'!C:C)-SUMIF('Date de baza'!F:F,"&lt;"&amp;A206,'Date de baza'!C:C)</f>
        <v>13608</v>
      </c>
      <c r="H206" s="10">
        <f t="shared" si="34"/>
        <v>1.3608</v>
      </c>
      <c r="I206" s="15">
        <f t="shared" si="35"/>
        <v>3402</v>
      </c>
      <c r="J206" s="13">
        <f t="shared" si="30"/>
        <v>0.25</v>
      </c>
      <c r="K206" s="15">
        <f t="shared" si="36"/>
        <v>10206</v>
      </c>
      <c r="L206" s="9">
        <f t="shared" si="28"/>
        <v>5.4432</v>
      </c>
    </row>
    <row r="207" spans="1:12" x14ac:dyDescent="0.25">
      <c r="A207" s="6">
        <v>43153</v>
      </c>
      <c r="B207" s="7">
        <v>50</v>
      </c>
      <c r="C207" s="7">
        <f t="shared" si="31"/>
        <v>45</v>
      </c>
      <c r="D207" s="7">
        <v>80</v>
      </c>
      <c r="E207" s="6">
        <f t="shared" si="32"/>
        <v>43174</v>
      </c>
      <c r="F207" s="6">
        <f t="shared" si="33"/>
        <v>43254</v>
      </c>
      <c r="G207" s="5">
        <f>SUMIF('Date de baza'!E:E,"&lt;="&amp;A207,'Date de baza'!C:C)-SUMIF('Date de baza'!F:F,"&lt;"&amp;A207,'Date de baza'!C:C)</f>
        <v>13626</v>
      </c>
      <c r="H207" s="10">
        <f t="shared" si="34"/>
        <v>1.3626</v>
      </c>
      <c r="I207" s="15">
        <f t="shared" si="35"/>
        <v>3406.5</v>
      </c>
      <c r="J207" s="13">
        <f t="shared" si="30"/>
        <v>0.25</v>
      </c>
      <c r="K207" s="15">
        <f t="shared" si="36"/>
        <v>10219.5</v>
      </c>
      <c r="L207" s="9">
        <f t="shared" si="28"/>
        <v>5.4504000000000001</v>
      </c>
    </row>
    <row r="208" spans="1:12" x14ac:dyDescent="0.25">
      <c r="A208" s="6">
        <v>43154</v>
      </c>
      <c r="B208" s="7">
        <v>50</v>
      </c>
      <c r="C208" s="7">
        <f t="shared" si="31"/>
        <v>45</v>
      </c>
      <c r="D208" s="7">
        <v>80</v>
      </c>
      <c r="E208" s="6">
        <f t="shared" si="32"/>
        <v>43175</v>
      </c>
      <c r="F208" s="6">
        <f t="shared" si="33"/>
        <v>43255</v>
      </c>
      <c r="G208" s="5">
        <f>SUMIF('Date de baza'!E:E,"&lt;="&amp;A208,'Date de baza'!C:C)-SUMIF('Date de baza'!F:F,"&lt;"&amp;A208,'Date de baza'!C:C)</f>
        <v>13671</v>
      </c>
      <c r="H208" s="10">
        <f t="shared" si="34"/>
        <v>1.3671</v>
      </c>
      <c r="I208" s="15">
        <f t="shared" si="35"/>
        <v>3417.75</v>
      </c>
      <c r="J208" s="13">
        <f t="shared" si="30"/>
        <v>0.25</v>
      </c>
      <c r="K208" s="15">
        <f t="shared" si="36"/>
        <v>10253.25</v>
      </c>
      <c r="L208" s="9">
        <f t="shared" si="28"/>
        <v>5.4683999999999999</v>
      </c>
    </row>
    <row r="209" spans="1:12" x14ac:dyDescent="0.25">
      <c r="A209" s="6">
        <v>43155</v>
      </c>
      <c r="B209" s="7">
        <v>50</v>
      </c>
      <c r="C209" s="7">
        <f t="shared" si="31"/>
        <v>45</v>
      </c>
      <c r="D209" s="7">
        <v>80</v>
      </c>
      <c r="E209" s="6">
        <f t="shared" si="32"/>
        <v>43176</v>
      </c>
      <c r="F209" s="6">
        <f t="shared" si="33"/>
        <v>43256</v>
      </c>
      <c r="G209" s="5">
        <f>SUMIF('Date de baza'!E:E,"&lt;="&amp;A209,'Date de baza'!C:C)-SUMIF('Date de baza'!F:F,"&lt;"&amp;A209,'Date de baza'!C:C)</f>
        <v>13716</v>
      </c>
      <c r="H209" s="10">
        <f t="shared" si="34"/>
        <v>1.3716000000000002</v>
      </c>
      <c r="I209" s="15">
        <f t="shared" si="35"/>
        <v>3429</v>
      </c>
      <c r="J209" s="13">
        <f t="shared" si="30"/>
        <v>0.25</v>
      </c>
      <c r="K209" s="15">
        <f t="shared" si="36"/>
        <v>10287</v>
      </c>
      <c r="L209" s="9">
        <f t="shared" si="28"/>
        <v>5.4863999999999997</v>
      </c>
    </row>
    <row r="210" spans="1:12" x14ac:dyDescent="0.25">
      <c r="A210" s="6">
        <v>43156</v>
      </c>
      <c r="B210" s="7">
        <v>50</v>
      </c>
      <c r="C210" s="7">
        <f t="shared" si="31"/>
        <v>45</v>
      </c>
      <c r="D210" s="7">
        <v>80</v>
      </c>
      <c r="E210" s="6">
        <f t="shared" si="32"/>
        <v>43177</v>
      </c>
      <c r="F210" s="6">
        <f t="shared" si="33"/>
        <v>43257</v>
      </c>
      <c r="G210" s="5">
        <f>SUMIF('Date de baza'!E:E,"&lt;="&amp;A210,'Date de baza'!C:C)-SUMIF('Date de baza'!F:F,"&lt;"&amp;A210,'Date de baza'!C:C)</f>
        <v>13761</v>
      </c>
      <c r="H210" s="10">
        <f t="shared" si="34"/>
        <v>1.3761000000000001</v>
      </c>
      <c r="I210" s="15">
        <f t="shared" si="35"/>
        <v>3440.25</v>
      </c>
      <c r="J210" s="13">
        <f t="shared" si="30"/>
        <v>0.25</v>
      </c>
      <c r="K210" s="15">
        <f t="shared" si="36"/>
        <v>10320.75</v>
      </c>
      <c r="L210" s="9">
        <f t="shared" si="28"/>
        <v>5.5044000000000004</v>
      </c>
    </row>
    <row r="211" spans="1:12" x14ac:dyDescent="0.25">
      <c r="A211" s="6">
        <v>43157</v>
      </c>
      <c r="B211" s="7">
        <v>50</v>
      </c>
      <c r="C211" s="7">
        <f t="shared" si="31"/>
        <v>45</v>
      </c>
      <c r="D211" s="7">
        <v>80</v>
      </c>
      <c r="E211" s="6">
        <f t="shared" si="32"/>
        <v>43178</v>
      </c>
      <c r="F211" s="6">
        <f t="shared" si="33"/>
        <v>43258</v>
      </c>
      <c r="G211" s="5">
        <f>SUMIF('Date de baza'!E:E,"&lt;="&amp;A211,'Date de baza'!C:C)-SUMIF('Date de baza'!F:F,"&lt;"&amp;A211,'Date de baza'!C:C)</f>
        <v>13806</v>
      </c>
      <c r="H211" s="10">
        <f t="shared" si="34"/>
        <v>1.3806</v>
      </c>
      <c r="I211" s="15">
        <f t="shared" si="35"/>
        <v>3451.5</v>
      </c>
      <c r="J211" s="13">
        <f t="shared" si="30"/>
        <v>0.25</v>
      </c>
      <c r="K211" s="15">
        <f t="shared" si="36"/>
        <v>10354.5</v>
      </c>
      <c r="L211" s="9">
        <f t="shared" si="28"/>
        <v>5.5224000000000002</v>
      </c>
    </row>
    <row r="212" spans="1:12" x14ac:dyDescent="0.25">
      <c r="A212" s="6">
        <v>43158</v>
      </c>
      <c r="B212" s="7">
        <v>50</v>
      </c>
      <c r="C212" s="7">
        <f t="shared" si="31"/>
        <v>45</v>
      </c>
      <c r="D212" s="7">
        <v>80</v>
      </c>
      <c r="E212" s="6">
        <f t="shared" si="32"/>
        <v>43179</v>
      </c>
      <c r="F212" s="6">
        <f t="shared" si="33"/>
        <v>43259</v>
      </c>
      <c r="G212" s="5">
        <f>SUMIF('Date de baza'!E:E,"&lt;="&amp;A212,'Date de baza'!C:C)-SUMIF('Date de baza'!F:F,"&lt;"&amp;A212,'Date de baza'!C:C)</f>
        <v>13851</v>
      </c>
      <c r="H212" s="10">
        <f t="shared" si="34"/>
        <v>1.3851</v>
      </c>
      <c r="I212" s="15">
        <f t="shared" si="35"/>
        <v>3462.75</v>
      </c>
      <c r="J212" s="13">
        <f t="shared" si="30"/>
        <v>0.25</v>
      </c>
      <c r="K212" s="15">
        <f t="shared" si="36"/>
        <v>10388.25</v>
      </c>
      <c r="L212" s="9">
        <f t="shared" si="28"/>
        <v>5.5404</v>
      </c>
    </row>
    <row r="213" spans="1:12" x14ac:dyDescent="0.25">
      <c r="A213" s="6">
        <v>43159</v>
      </c>
      <c r="B213" s="7">
        <v>50</v>
      </c>
      <c r="C213" s="7">
        <f t="shared" si="31"/>
        <v>45</v>
      </c>
      <c r="D213" s="7">
        <v>80</v>
      </c>
      <c r="E213" s="6">
        <f t="shared" si="32"/>
        <v>43180</v>
      </c>
      <c r="F213" s="6">
        <f t="shared" si="33"/>
        <v>43260</v>
      </c>
      <c r="G213" s="5">
        <f>SUMIF('Date de baza'!E:E,"&lt;="&amp;A213,'Date de baza'!C:C)-SUMIF('Date de baza'!F:F,"&lt;"&amp;A213,'Date de baza'!C:C)</f>
        <v>13896</v>
      </c>
      <c r="H213" s="10">
        <f t="shared" si="34"/>
        <v>1.3896000000000002</v>
      </c>
      <c r="I213" s="15">
        <f t="shared" si="35"/>
        <v>3474</v>
      </c>
      <c r="J213" s="13">
        <f t="shared" si="30"/>
        <v>0.25</v>
      </c>
      <c r="K213" s="15">
        <f t="shared" si="36"/>
        <v>10422</v>
      </c>
      <c r="L213" s="9">
        <f t="shared" si="28"/>
        <v>5.5583999999999998</v>
      </c>
    </row>
    <row r="214" spans="1:12" x14ac:dyDescent="0.25">
      <c r="A214" s="6">
        <v>43160</v>
      </c>
      <c r="B214" s="7">
        <v>200</v>
      </c>
      <c r="C214" s="7">
        <f t="shared" si="31"/>
        <v>180</v>
      </c>
      <c r="D214" s="7">
        <v>50</v>
      </c>
      <c r="E214" s="6">
        <f t="shared" si="32"/>
        <v>43181</v>
      </c>
      <c r="F214" s="6">
        <f t="shared" si="33"/>
        <v>43231</v>
      </c>
      <c r="G214" s="5">
        <f>SUMIF('Date de baza'!E:E,"&lt;="&amp;A214,'Date de baza'!C:C)-SUMIF('Date de baza'!F:F,"&lt;"&amp;A214,'Date de baza'!C:C)</f>
        <v>13941</v>
      </c>
      <c r="H214" s="10">
        <f t="shared" si="34"/>
        <v>1.3941000000000001</v>
      </c>
      <c r="I214" s="15">
        <f t="shared" si="35"/>
        <v>3485.25</v>
      </c>
      <c r="J214" s="13">
        <f t="shared" si="30"/>
        <v>0.25</v>
      </c>
      <c r="K214" s="15">
        <f t="shared" si="36"/>
        <v>10455.75</v>
      </c>
      <c r="L214" s="9">
        <f t="shared" si="28"/>
        <v>5.5763999999999996</v>
      </c>
    </row>
    <row r="215" spans="1:12" x14ac:dyDescent="0.25">
      <c r="A215" s="6">
        <v>43161</v>
      </c>
      <c r="B215" s="7">
        <v>200</v>
      </c>
      <c r="C215" s="7">
        <f t="shared" si="31"/>
        <v>180</v>
      </c>
      <c r="D215" s="7">
        <v>50</v>
      </c>
      <c r="E215" s="6">
        <f t="shared" si="32"/>
        <v>43182</v>
      </c>
      <c r="F215" s="6">
        <f t="shared" si="33"/>
        <v>43232</v>
      </c>
      <c r="G215" s="5">
        <f>SUMIF('Date de baza'!E:E,"&lt;="&amp;A215,'Date de baza'!C:C)-SUMIF('Date de baza'!F:F,"&lt;"&amp;A215,'Date de baza'!C:C)</f>
        <v>13986</v>
      </c>
      <c r="H215" s="10">
        <f t="shared" si="34"/>
        <v>1.3986000000000001</v>
      </c>
      <c r="I215" s="15">
        <f t="shared" si="35"/>
        <v>3496.5</v>
      </c>
      <c r="J215" s="13">
        <f t="shared" si="30"/>
        <v>0.25</v>
      </c>
      <c r="K215" s="15">
        <f t="shared" si="36"/>
        <v>10489.5</v>
      </c>
      <c r="L215" s="9">
        <f t="shared" si="28"/>
        <v>5.5944000000000003</v>
      </c>
    </row>
    <row r="216" spans="1:12" x14ac:dyDescent="0.25">
      <c r="A216" s="6">
        <v>43162</v>
      </c>
      <c r="B216" s="7">
        <v>200</v>
      </c>
      <c r="C216" s="7">
        <f t="shared" si="31"/>
        <v>180</v>
      </c>
      <c r="D216" s="7">
        <v>50</v>
      </c>
      <c r="E216" s="6">
        <f t="shared" si="32"/>
        <v>43183</v>
      </c>
      <c r="F216" s="6">
        <f t="shared" si="33"/>
        <v>43233</v>
      </c>
      <c r="G216" s="5">
        <f>SUMIF('Date de baza'!E:E,"&lt;="&amp;A216,'Date de baza'!C:C)-SUMIF('Date de baza'!F:F,"&lt;"&amp;A216,'Date de baza'!C:C)</f>
        <v>14031</v>
      </c>
      <c r="H216" s="10">
        <f t="shared" si="34"/>
        <v>1.4031</v>
      </c>
      <c r="I216" s="15">
        <f t="shared" si="35"/>
        <v>3507.75</v>
      </c>
      <c r="J216" s="13">
        <f t="shared" si="30"/>
        <v>0.25</v>
      </c>
      <c r="K216" s="15">
        <f t="shared" si="36"/>
        <v>10523.25</v>
      </c>
      <c r="L216" s="9">
        <f t="shared" ref="L216:L279" si="37">G216/2500</f>
        <v>5.6124000000000001</v>
      </c>
    </row>
    <row r="217" spans="1:12" x14ac:dyDescent="0.25">
      <c r="A217" s="6">
        <v>43163</v>
      </c>
      <c r="B217" s="7">
        <v>200</v>
      </c>
      <c r="C217" s="7">
        <f t="shared" si="31"/>
        <v>180</v>
      </c>
      <c r="D217" s="7">
        <v>50</v>
      </c>
      <c r="E217" s="6">
        <f t="shared" si="32"/>
        <v>43184</v>
      </c>
      <c r="F217" s="6">
        <f t="shared" si="33"/>
        <v>43234</v>
      </c>
      <c r="G217" s="5">
        <f>SUMIF('Date de baza'!E:E,"&lt;="&amp;A217,'Date de baza'!C:C)-SUMIF('Date de baza'!F:F,"&lt;"&amp;A217,'Date de baza'!C:C)</f>
        <v>14076</v>
      </c>
      <c r="H217" s="10">
        <f t="shared" si="34"/>
        <v>1.4076</v>
      </c>
      <c r="I217" s="15">
        <f t="shared" si="35"/>
        <v>3519</v>
      </c>
      <c r="J217" s="13">
        <f t="shared" si="30"/>
        <v>0.25</v>
      </c>
      <c r="K217" s="15">
        <f t="shared" si="36"/>
        <v>10557</v>
      </c>
      <c r="L217" s="9">
        <f t="shared" si="37"/>
        <v>5.6303999999999998</v>
      </c>
    </row>
    <row r="218" spans="1:12" x14ac:dyDescent="0.25">
      <c r="A218" s="6">
        <v>43164</v>
      </c>
      <c r="B218" s="7">
        <v>200</v>
      </c>
      <c r="C218" s="7">
        <f t="shared" si="31"/>
        <v>180</v>
      </c>
      <c r="D218" s="7">
        <v>50</v>
      </c>
      <c r="E218" s="6">
        <f t="shared" si="32"/>
        <v>43185</v>
      </c>
      <c r="F218" s="6">
        <f t="shared" si="33"/>
        <v>43235</v>
      </c>
      <c r="G218" s="5">
        <f>SUMIF('Date de baza'!E:E,"&lt;="&amp;A218,'Date de baza'!C:C)-SUMIF('Date de baza'!F:F,"&lt;"&amp;A218,'Date de baza'!C:C)</f>
        <v>14121</v>
      </c>
      <c r="H218" s="10">
        <f t="shared" si="34"/>
        <v>1.4121000000000001</v>
      </c>
      <c r="I218" s="15">
        <f t="shared" si="35"/>
        <v>3530.25</v>
      </c>
      <c r="J218" s="13">
        <f t="shared" si="30"/>
        <v>0.25</v>
      </c>
      <c r="K218" s="15">
        <f t="shared" si="36"/>
        <v>10590.75</v>
      </c>
      <c r="L218" s="9">
        <f t="shared" si="37"/>
        <v>5.6483999999999996</v>
      </c>
    </row>
    <row r="219" spans="1:12" x14ac:dyDescent="0.25">
      <c r="A219" s="6">
        <v>43165</v>
      </c>
      <c r="B219" s="7">
        <v>200</v>
      </c>
      <c r="C219" s="7">
        <f t="shared" si="31"/>
        <v>180</v>
      </c>
      <c r="D219" s="7">
        <v>50</v>
      </c>
      <c r="E219" s="6">
        <f t="shared" si="32"/>
        <v>43186</v>
      </c>
      <c r="F219" s="6">
        <f t="shared" si="33"/>
        <v>43236</v>
      </c>
      <c r="G219" s="5">
        <f>SUMIF('Date de baza'!E:E,"&lt;="&amp;A219,'Date de baza'!C:C)-SUMIF('Date de baza'!F:F,"&lt;"&amp;A219,'Date de baza'!C:C)</f>
        <v>14166</v>
      </c>
      <c r="H219" s="10">
        <f t="shared" si="34"/>
        <v>1.4166000000000001</v>
      </c>
      <c r="I219" s="15">
        <f t="shared" si="35"/>
        <v>3541.5</v>
      </c>
      <c r="J219" s="13">
        <f t="shared" si="30"/>
        <v>0.25</v>
      </c>
      <c r="K219" s="15">
        <f t="shared" si="36"/>
        <v>10624.5</v>
      </c>
      <c r="L219" s="9">
        <f t="shared" si="37"/>
        <v>5.6664000000000003</v>
      </c>
    </row>
    <row r="220" spans="1:12" x14ac:dyDescent="0.25">
      <c r="A220" s="6">
        <v>43166</v>
      </c>
      <c r="B220" s="7">
        <v>200</v>
      </c>
      <c r="C220" s="7">
        <f t="shared" si="31"/>
        <v>180</v>
      </c>
      <c r="D220" s="7">
        <v>50</v>
      </c>
      <c r="E220" s="6">
        <f t="shared" si="32"/>
        <v>43187</v>
      </c>
      <c r="F220" s="6">
        <f t="shared" si="33"/>
        <v>43237</v>
      </c>
      <c r="G220" s="5">
        <f>SUMIF('Date de baza'!E:E,"&lt;="&amp;A220,'Date de baza'!C:C)-SUMIF('Date de baza'!F:F,"&lt;"&amp;A220,'Date de baza'!C:C)</f>
        <v>13671</v>
      </c>
      <c r="H220" s="10">
        <f t="shared" si="34"/>
        <v>1.3671</v>
      </c>
      <c r="I220" s="15">
        <f t="shared" si="35"/>
        <v>3417.75</v>
      </c>
      <c r="J220" s="13">
        <f t="shared" si="30"/>
        <v>0.25</v>
      </c>
      <c r="K220" s="15">
        <f t="shared" si="36"/>
        <v>10253.25</v>
      </c>
      <c r="L220" s="9">
        <f t="shared" si="37"/>
        <v>5.4683999999999999</v>
      </c>
    </row>
    <row r="221" spans="1:12" x14ac:dyDescent="0.25">
      <c r="A221" s="6">
        <v>43167</v>
      </c>
      <c r="B221" s="7">
        <v>200</v>
      </c>
      <c r="C221" s="7">
        <f t="shared" si="31"/>
        <v>180</v>
      </c>
      <c r="D221" s="7">
        <v>50</v>
      </c>
      <c r="E221" s="6">
        <f t="shared" si="32"/>
        <v>43188</v>
      </c>
      <c r="F221" s="6">
        <f t="shared" si="33"/>
        <v>43238</v>
      </c>
      <c r="G221" s="5">
        <f>SUMIF('Date de baza'!E:E,"&lt;="&amp;A221,'Date de baza'!C:C)-SUMIF('Date de baza'!F:F,"&lt;"&amp;A221,'Date de baza'!C:C)</f>
        <v>13176</v>
      </c>
      <c r="H221" s="10">
        <f t="shared" si="34"/>
        <v>1.3176000000000001</v>
      </c>
      <c r="I221" s="15">
        <f t="shared" si="35"/>
        <v>3294</v>
      </c>
      <c r="J221" s="13">
        <f t="shared" si="30"/>
        <v>0.25</v>
      </c>
      <c r="K221" s="15">
        <f t="shared" si="36"/>
        <v>9882</v>
      </c>
      <c r="L221" s="9">
        <f t="shared" si="37"/>
        <v>5.2704000000000004</v>
      </c>
    </row>
    <row r="222" spans="1:12" x14ac:dyDescent="0.25">
      <c r="A222" s="6">
        <v>43168</v>
      </c>
      <c r="B222" s="7">
        <v>200</v>
      </c>
      <c r="C222" s="7">
        <f t="shared" si="31"/>
        <v>180</v>
      </c>
      <c r="D222" s="7">
        <v>50</v>
      </c>
      <c r="E222" s="6">
        <f t="shared" si="32"/>
        <v>43189</v>
      </c>
      <c r="F222" s="6">
        <f t="shared" si="33"/>
        <v>43239</v>
      </c>
      <c r="G222" s="5">
        <f>SUMIF('Date de baza'!E:E,"&lt;="&amp;A222,'Date de baza'!C:C)-SUMIF('Date de baza'!F:F,"&lt;"&amp;A222,'Date de baza'!C:C)</f>
        <v>12681</v>
      </c>
      <c r="H222" s="10">
        <f t="shared" si="34"/>
        <v>1.2681</v>
      </c>
      <c r="I222" s="15">
        <f t="shared" si="35"/>
        <v>3170.25</v>
      </c>
      <c r="J222" s="13">
        <f t="shared" si="30"/>
        <v>0.25</v>
      </c>
      <c r="K222" s="15">
        <f t="shared" si="36"/>
        <v>9510.75</v>
      </c>
      <c r="L222" s="9">
        <f t="shared" si="37"/>
        <v>5.0724</v>
      </c>
    </row>
    <row r="223" spans="1:12" x14ac:dyDescent="0.25">
      <c r="A223" s="6">
        <v>43169</v>
      </c>
      <c r="B223" s="7">
        <v>200</v>
      </c>
      <c r="C223" s="7">
        <f t="shared" si="31"/>
        <v>180</v>
      </c>
      <c r="D223" s="7">
        <v>50</v>
      </c>
      <c r="E223" s="6">
        <f t="shared" si="32"/>
        <v>43190</v>
      </c>
      <c r="F223" s="6">
        <f t="shared" si="33"/>
        <v>43240</v>
      </c>
      <c r="G223" s="5">
        <f>SUMIF('Date de baza'!E:E,"&lt;="&amp;A223,'Date de baza'!C:C)-SUMIF('Date de baza'!F:F,"&lt;"&amp;A223,'Date de baza'!C:C)</f>
        <v>12186</v>
      </c>
      <c r="H223" s="10">
        <f t="shared" si="34"/>
        <v>1.2186000000000001</v>
      </c>
      <c r="I223" s="15">
        <f t="shared" si="35"/>
        <v>3046.5</v>
      </c>
      <c r="J223" s="13">
        <f t="shared" si="30"/>
        <v>0.25</v>
      </c>
      <c r="K223" s="15">
        <f t="shared" si="36"/>
        <v>9139.5</v>
      </c>
      <c r="L223" s="9">
        <f t="shared" si="37"/>
        <v>4.8743999999999996</v>
      </c>
    </row>
    <row r="224" spans="1:12" x14ac:dyDescent="0.25">
      <c r="A224" s="6">
        <v>43170</v>
      </c>
      <c r="B224" s="7">
        <v>200</v>
      </c>
      <c r="C224" s="7">
        <f t="shared" si="31"/>
        <v>180</v>
      </c>
      <c r="D224" s="7">
        <v>50</v>
      </c>
      <c r="E224" s="6">
        <f t="shared" si="32"/>
        <v>43191</v>
      </c>
      <c r="F224" s="6">
        <f t="shared" si="33"/>
        <v>43241</v>
      </c>
      <c r="G224" s="5">
        <f>SUMIF('Date de baza'!E:E,"&lt;="&amp;A224,'Date de baza'!C:C)-SUMIF('Date de baza'!F:F,"&lt;"&amp;A224,'Date de baza'!C:C)</f>
        <v>11691</v>
      </c>
      <c r="H224" s="10">
        <f t="shared" si="34"/>
        <v>1.1691</v>
      </c>
      <c r="I224" s="15">
        <f t="shared" si="35"/>
        <v>2922.75</v>
      </c>
      <c r="J224" s="13">
        <f t="shared" si="30"/>
        <v>0.25</v>
      </c>
      <c r="K224" s="15">
        <f t="shared" si="36"/>
        <v>8768.25</v>
      </c>
      <c r="L224" s="9">
        <f t="shared" si="37"/>
        <v>4.6764000000000001</v>
      </c>
    </row>
    <row r="225" spans="1:12" x14ac:dyDescent="0.25">
      <c r="A225" s="6">
        <v>43171</v>
      </c>
      <c r="B225" s="7">
        <v>200</v>
      </c>
      <c r="C225" s="7">
        <f t="shared" si="31"/>
        <v>180</v>
      </c>
      <c r="D225" s="7">
        <v>50</v>
      </c>
      <c r="E225" s="6">
        <f t="shared" si="32"/>
        <v>43192</v>
      </c>
      <c r="F225" s="6">
        <f t="shared" si="33"/>
        <v>43242</v>
      </c>
      <c r="G225" s="5">
        <f>SUMIF('Date de baza'!E:E,"&lt;="&amp;A225,'Date de baza'!C:C)-SUMIF('Date de baza'!F:F,"&lt;"&amp;A225,'Date de baza'!C:C)</f>
        <v>11196</v>
      </c>
      <c r="H225" s="10">
        <f t="shared" si="34"/>
        <v>1.1196000000000002</v>
      </c>
      <c r="I225" s="15">
        <f t="shared" si="35"/>
        <v>2799</v>
      </c>
      <c r="J225" s="13">
        <f t="shared" si="30"/>
        <v>0.25</v>
      </c>
      <c r="K225" s="15">
        <f t="shared" si="36"/>
        <v>8397</v>
      </c>
      <c r="L225" s="9">
        <f t="shared" si="37"/>
        <v>4.4783999999999997</v>
      </c>
    </row>
    <row r="226" spans="1:12" x14ac:dyDescent="0.25">
      <c r="A226" s="6">
        <v>43172</v>
      </c>
      <c r="B226" s="7">
        <v>200</v>
      </c>
      <c r="C226" s="7">
        <f t="shared" si="31"/>
        <v>180</v>
      </c>
      <c r="D226" s="7">
        <v>50</v>
      </c>
      <c r="E226" s="6">
        <f t="shared" si="32"/>
        <v>43193</v>
      </c>
      <c r="F226" s="6">
        <f t="shared" si="33"/>
        <v>43243</v>
      </c>
      <c r="G226" s="5">
        <f>SUMIF('Date de baza'!E:E,"&lt;="&amp;A226,'Date de baza'!C:C)-SUMIF('Date de baza'!F:F,"&lt;"&amp;A226,'Date de baza'!C:C)</f>
        <v>10701</v>
      </c>
      <c r="H226" s="10">
        <f t="shared" si="34"/>
        <v>1.0701000000000001</v>
      </c>
      <c r="I226" s="15">
        <f t="shared" si="35"/>
        <v>2675.25</v>
      </c>
      <c r="J226" s="13">
        <f t="shared" si="30"/>
        <v>0.25</v>
      </c>
      <c r="K226" s="15">
        <f t="shared" si="36"/>
        <v>8025.75</v>
      </c>
      <c r="L226" s="9">
        <f t="shared" si="37"/>
        <v>4.2804000000000002</v>
      </c>
    </row>
    <row r="227" spans="1:12" x14ac:dyDescent="0.25">
      <c r="A227" s="6">
        <v>43173</v>
      </c>
      <c r="B227" s="7">
        <v>200</v>
      </c>
      <c r="C227" s="7">
        <f t="shared" si="31"/>
        <v>180</v>
      </c>
      <c r="D227" s="7">
        <v>50</v>
      </c>
      <c r="E227" s="6">
        <f t="shared" si="32"/>
        <v>43194</v>
      </c>
      <c r="F227" s="6">
        <f t="shared" si="33"/>
        <v>43244</v>
      </c>
      <c r="G227" s="5">
        <f>SUMIF('Date de baza'!E:E,"&lt;="&amp;A227,'Date de baza'!C:C)-SUMIF('Date de baza'!F:F,"&lt;"&amp;A227,'Date de baza'!C:C)</f>
        <v>10206</v>
      </c>
      <c r="H227" s="10">
        <f t="shared" si="34"/>
        <v>1.0206</v>
      </c>
      <c r="I227" s="15">
        <f t="shared" si="35"/>
        <v>2551.5</v>
      </c>
      <c r="J227" s="13">
        <f t="shared" si="30"/>
        <v>0.25</v>
      </c>
      <c r="K227" s="15">
        <f t="shared" si="36"/>
        <v>7654.5</v>
      </c>
      <c r="L227" s="9">
        <f t="shared" si="37"/>
        <v>4.0823999999999998</v>
      </c>
    </row>
    <row r="228" spans="1:12" x14ac:dyDescent="0.25">
      <c r="A228" s="6">
        <v>43174</v>
      </c>
      <c r="B228" s="7">
        <v>200</v>
      </c>
      <c r="C228" s="7">
        <f t="shared" si="31"/>
        <v>180</v>
      </c>
      <c r="D228" s="7">
        <v>50</v>
      </c>
      <c r="E228" s="6">
        <f t="shared" si="32"/>
        <v>43195</v>
      </c>
      <c r="F228" s="6">
        <f t="shared" si="33"/>
        <v>43245</v>
      </c>
      <c r="G228" s="5">
        <f>SUMIF('Date de baza'!E:E,"&lt;="&amp;A228,'Date de baza'!C:C)-SUMIF('Date de baza'!F:F,"&lt;"&amp;A228,'Date de baza'!C:C)</f>
        <v>9711</v>
      </c>
      <c r="H228" s="10">
        <f t="shared" si="34"/>
        <v>0.97110000000000007</v>
      </c>
      <c r="I228" s="15">
        <f t="shared" si="35"/>
        <v>1942.2</v>
      </c>
      <c r="J228" s="13">
        <f t="shared" si="30"/>
        <v>0.2</v>
      </c>
      <c r="K228" s="15">
        <f t="shared" si="36"/>
        <v>7768.8</v>
      </c>
      <c r="L228" s="9">
        <f t="shared" si="37"/>
        <v>3.8843999999999999</v>
      </c>
    </row>
    <row r="229" spans="1:12" x14ac:dyDescent="0.25">
      <c r="A229" s="6">
        <v>43175</v>
      </c>
      <c r="B229" s="7">
        <v>200</v>
      </c>
      <c r="C229" s="7">
        <f t="shared" si="31"/>
        <v>180</v>
      </c>
      <c r="D229" s="7">
        <v>45</v>
      </c>
      <c r="E229" s="6">
        <f t="shared" si="32"/>
        <v>43196</v>
      </c>
      <c r="F229" s="6">
        <f t="shared" si="33"/>
        <v>43241</v>
      </c>
      <c r="G229" s="5">
        <f>SUMIF('Date de baza'!E:E,"&lt;="&amp;A229,'Date de baza'!C:C)-SUMIF('Date de baza'!F:F,"&lt;"&amp;A229,'Date de baza'!C:C)</f>
        <v>9216</v>
      </c>
      <c r="H229" s="10">
        <f t="shared" si="34"/>
        <v>0.92160000000000009</v>
      </c>
      <c r="I229" s="15">
        <f t="shared" si="35"/>
        <v>1843.2</v>
      </c>
      <c r="J229" s="13">
        <f t="shared" si="30"/>
        <v>0.2</v>
      </c>
      <c r="K229" s="15">
        <f t="shared" si="36"/>
        <v>7372.8</v>
      </c>
      <c r="L229" s="9">
        <f t="shared" si="37"/>
        <v>3.6863999999999999</v>
      </c>
    </row>
    <row r="230" spans="1:12" x14ac:dyDescent="0.25">
      <c r="A230" s="6">
        <v>43176</v>
      </c>
      <c r="B230" s="7">
        <v>300</v>
      </c>
      <c r="C230" s="7">
        <f t="shared" si="31"/>
        <v>270</v>
      </c>
      <c r="D230" s="7">
        <v>45</v>
      </c>
      <c r="E230" s="6">
        <f t="shared" si="32"/>
        <v>43197</v>
      </c>
      <c r="F230" s="6">
        <f t="shared" si="33"/>
        <v>43242</v>
      </c>
      <c r="G230" s="5">
        <f>SUMIF('Date de baza'!E:E,"&lt;="&amp;A230,'Date de baza'!C:C)-SUMIF('Date de baza'!F:F,"&lt;"&amp;A230,'Date de baza'!C:C)</f>
        <v>8721</v>
      </c>
      <c r="H230" s="10">
        <f t="shared" si="34"/>
        <v>0.87209999999999999</v>
      </c>
      <c r="I230" s="15">
        <f t="shared" si="35"/>
        <v>1744.2</v>
      </c>
      <c r="J230" s="13">
        <f t="shared" si="30"/>
        <v>0.2</v>
      </c>
      <c r="K230" s="15">
        <f t="shared" si="36"/>
        <v>6976.8</v>
      </c>
      <c r="L230" s="9">
        <f t="shared" si="37"/>
        <v>3.4883999999999999</v>
      </c>
    </row>
    <row r="231" spans="1:12" x14ac:dyDescent="0.25">
      <c r="A231" s="6">
        <v>43177</v>
      </c>
      <c r="B231" s="7">
        <v>300</v>
      </c>
      <c r="C231" s="7">
        <f t="shared" si="31"/>
        <v>270</v>
      </c>
      <c r="D231" s="7">
        <v>45</v>
      </c>
      <c r="E231" s="6">
        <f t="shared" si="32"/>
        <v>43198</v>
      </c>
      <c r="F231" s="6">
        <f t="shared" si="33"/>
        <v>43243</v>
      </c>
      <c r="G231" s="5">
        <f>SUMIF('Date de baza'!E:E,"&lt;="&amp;A231,'Date de baza'!C:C)-SUMIF('Date de baza'!F:F,"&lt;"&amp;A231,'Date de baza'!C:C)</f>
        <v>8226</v>
      </c>
      <c r="H231" s="10">
        <f t="shared" si="34"/>
        <v>0.8226</v>
      </c>
      <c r="I231" s="15">
        <f t="shared" si="35"/>
        <v>1645.2</v>
      </c>
      <c r="J231" s="13">
        <f t="shared" si="30"/>
        <v>0.2</v>
      </c>
      <c r="K231" s="15">
        <f t="shared" si="36"/>
        <v>6580.8</v>
      </c>
      <c r="L231" s="9">
        <f t="shared" si="37"/>
        <v>3.2904</v>
      </c>
    </row>
    <row r="232" spans="1:12" x14ac:dyDescent="0.25">
      <c r="A232" s="6">
        <v>43178</v>
      </c>
      <c r="B232" s="7">
        <v>300</v>
      </c>
      <c r="C232" s="7">
        <f t="shared" si="31"/>
        <v>270</v>
      </c>
      <c r="D232" s="7">
        <v>45</v>
      </c>
      <c r="E232" s="6">
        <f t="shared" si="32"/>
        <v>43199</v>
      </c>
      <c r="F232" s="6">
        <f t="shared" si="33"/>
        <v>43244</v>
      </c>
      <c r="G232" s="5">
        <f>SUMIF('Date de baza'!E:E,"&lt;="&amp;A232,'Date de baza'!C:C)-SUMIF('Date de baza'!F:F,"&lt;"&amp;A232,'Date de baza'!C:C)</f>
        <v>7731</v>
      </c>
      <c r="H232" s="10">
        <f t="shared" si="34"/>
        <v>0.77310000000000001</v>
      </c>
      <c r="I232" s="15">
        <f t="shared" si="35"/>
        <v>1546.2</v>
      </c>
      <c r="J232" s="13">
        <f t="shared" si="30"/>
        <v>0.2</v>
      </c>
      <c r="K232" s="15">
        <f t="shared" si="36"/>
        <v>6184.8</v>
      </c>
      <c r="L232" s="9">
        <f t="shared" si="37"/>
        <v>3.0924</v>
      </c>
    </row>
    <row r="233" spans="1:12" x14ac:dyDescent="0.25">
      <c r="A233" s="6">
        <v>43179</v>
      </c>
      <c r="B233" s="7">
        <v>300</v>
      </c>
      <c r="C233" s="7">
        <f t="shared" si="31"/>
        <v>270</v>
      </c>
      <c r="D233" s="7">
        <v>45</v>
      </c>
      <c r="E233" s="6">
        <f t="shared" si="32"/>
        <v>43200</v>
      </c>
      <c r="F233" s="6">
        <f t="shared" si="33"/>
        <v>43245</v>
      </c>
      <c r="G233" s="5">
        <f>SUMIF('Date de baza'!E:E,"&lt;="&amp;A233,'Date de baza'!C:C)-SUMIF('Date de baza'!F:F,"&lt;"&amp;A233,'Date de baza'!C:C)</f>
        <v>7236</v>
      </c>
      <c r="H233" s="10">
        <f t="shared" si="34"/>
        <v>0.72360000000000002</v>
      </c>
      <c r="I233" s="15">
        <f t="shared" si="35"/>
        <v>1447.2</v>
      </c>
      <c r="J233" s="13">
        <f t="shared" si="30"/>
        <v>0.2</v>
      </c>
      <c r="K233" s="15">
        <f t="shared" si="36"/>
        <v>5788.8</v>
      </c>
      <c r="L233" s="9">
        <f t="shared" si="37"/>
        <v>2.8944000000000001</v>
      </c>
    </row>
    <row r="234" spans="1:12" x14ac:dyDescent="0.25">
      <c r="A234" s="6">
        <v>43180</v>
      </c>
      <c r="B234" s="7">
        <v>300</v>
      </c>
      <c r="C234" s="7">
        <f t="shared" si="31"/>
        <v>270</v>
      </c>
      <c r="D234" s="7">
        <v>45</v>
      </c>
      <c r="E234" s="6">
        <f t="shared" si="32"/>
        <v>43201</v>
      </c>
      <c r="F234" s="6">
        <f t="shared" si="33"/>
        <v>43246</v>
      </c>
      <c r="G234" s="5">
        <f>SUMIF('Date de baza'!E:E,"&lt;="&amp;A234,'Date de baza'!C:C)-SUMIF('Date de baza'!F:F,"&lt;"&amp;A234,'Date de baza'!C:C)</f>
        <v>6741</v>
      </c>
      <c r="H234" s="10">
        <f t="shared" si="34"/>
        <v>0.67410000000000003</v>
      </c>
      <c r="I234" s="15">
        <f t="shared" si="35"/>
        <v>1348.2</v>
      </c>
      <c r="J234" s="13">
        <f t="shared" si="30"/>
        <v>0.2</v>
      </c>
      <c r="K234" s="15">
        <f t="shared" si="36"/>
        <v>5392.8</v>
      </c>
      <c r="L234" s="9">
        <f t="shared" si="37"/>
        <v>2.6964000000000001</v>
      </c>
    </row>
    <row r="235" spans="1:12" x14ac:dyDescent="0.25">
      <c r="A235" s="16">
        <v>43181</v>
      </c>
      <c r="B235" s="7">
        <v>300</v>
      </c>
      <c r="C235" s="7">
        <f t="shared" si="31"/>
        <v>270</v>
      </c>
      <c r="D235" s="7">
        <v>45</v>
      </c>
      <c r="E235" s="6">
        <f t="shared" si="32"/>
        <v>43202</v>
      </c>
      <c r="F235" s="6">
        <f t="shared" si="33"/>
        <v>43247</v>
      </c>
      <c r="G235" s="5">
        <f>SUMIF('Date de baza'!E:E,"&lt;="&amp;A235,'Date de baza'!C:C)-SUMIF('Date de baza'!F:F,"&lt;"&amp;A235,'Date de baza'!C:C)</f>
        <v>6921</v>
      </c>
      <c r="H235" s="10">
        <f t="shared" si="34"/>
        <v>0.69210000000000005</v>
      </c>
      <c r="I235" s="15">
        <f t="shared" si="35"/>
        <v>1384.2</v>
      </c>
      <c r="J235" s="13">
        <f t="shared" si="30"/>
        <v>0.2</v>
      </c>
      <c r="K235" s="15">
        <f t="shared" si="36"/>
        <v>5536.8</v>
      </c>
      <c r="L235" s="9">
        <f t="shared" si="37"/>
        <v>2.7684000000000002</v>
      </c>
    </row>
    <row r="236" spans="1:12" x14ac:dyDescent="0.25">
      <c r="A236" s="6">
        <v>43182</v>
      </c>
      <c r="B236" s="7">
        <v>300</v>
      </c>
      <c r="C236" s="7">
        <f t="shared" si="31"/>
        <v>270</v>
      </c>
      <c r="D236" s="7">
        <v>45</v>
      </c>
      <c r="E236" s="6">
        <f t="shared" si="32"/>
        <v>43203</v>
      </c>
      <c r="F236" s="6">
        <f t="shared" si="33"/>
        <v>43248</v>
      </c>
      <c r="G236" s="5">
        <f>SUMIF('Date de baza'!E:E,"&lt;="&amp;A236,'Date de baza'!C:C)-SUMIF('Date de baza'!F:F,"&lt;"&amp;A236,'Date de baza'!C:C)</f>
        <v>7101</v>
      </c>
      <c r="H236" s="10">
        <f t="shared" si="34"/>
        <v>0.71010000000000006</v>
      </c>
      <c r="I236" s="15">
        <f t="shared" si="35"/>
        <v>1420.2</v>
      </c>
      <c r="J236" s="13">
        <f t="shared" si="30"/>
        <v>0.2</v>
      </c>
      <c r="K236" s="15">
        <f t="shared" si="36"/>
        <v>5680.8</v>
      </c>
      <c r="L236" s="9">
        <f t="shared" si="37"/>
        <v>2.8403999999999998</v>
      </c>
    </row>
    <row r="237" spans="1:12" x14ac:dyDescent="0.25">
      <c r="A237" s="6">
        <v>43183</v>
      </c>
      <c r="B237" s="7">
        <v>300</v>
      </c>
      <c r="C237" s="7">
        <f t="shared" si="31"/>
        <v>270</v>
      </c>
      <c r="D237" s="7">
        <v>45</v>
      </c>
      <c r="E237" s="6">
        <f t="shared" si="32"/>
        <v>43204</v>
      </c>
      <c r="F237" s="6">
        <f t="shared" si="33"/>
        <v>43249</v>
      </c>
      <c r="G237" s="5">
        <f>SUMIF('Date de baza'!E:E,"&lt;="&amp;A237,'Date de baza'!C:C)-SUMIF('Date de baza'!F:F,"&lt;"&amp;A237,'Date de baza'!C:C)</f>
        <v>7281</v>
      </c>
      <c r="H237" s="10">
        <f t="shared" si="34"/>
        <v>0.72810000000000008</v>
      </c>
      <c r="I237" s="15">
        <f t="shared" si="35"/>
        <v>1456.2</v>
      </c>
      <c r="J237" s="13">
        <f t="shared" si="30"/>
        <v>0.2</v>
      </c>
      <c r="K237" s="15">
        <f t="shared" si="36"/>
        <v>5824.8</v>
      </c>
      <c r="L237" s="9">
        <f t="shared" si="37"/>
        <v>2.9123999999999999</v>
      </c>
    </row>
    <row r="238" spans="1:12" x14ac:dyDescent="0.25">
      <c r="A238" s="6">
        <v>43184</v>
      </c>
      <c r="B238" s="7">
        <v>300</v>
      </c>
      <c r="C238" s="7">
        <f t="shared" si="31"/>
        <v>270</v>
      </c>
      <c r="D238" s="7">
        <v>45</v>
      </c>
      <c r="E238" s="6">
        <f t="shared" si="32"/>
        <v>43205</v>
      </c>
      <c r="F238" s="6">
        <f t="shared" si="33"/>
        <v>43250</v>
      </c>
      <c r="G238" s="5">
        <f>SUMIF('Date de baza'!E:E,"&lt;="&amp;A238,'Date de baza'!C:C)-SUMIF('Date de baza'!F:F,"&lt;"&amp;A238,'Date de baza'!C:C)</f>
        <v>7461</v>
      </c>
      <c r="H238" s="10">
        <f t="shared" si="34"/>
        <v>0.74609999999999999</v>
      </c>
      <c r="I238" s="15">
        <f t="shared" si="35"/>
        <v>1492.2</v>
      </c>
      <c r="J238" s="13">
        <f t="shared" si="30"/>
        <v>0.2</v>
      </c>
      <c r="K238" s="15">
        <f t="shared" si="36"/>
        <v>5968.8</v>
      </c>
      <c r="L238" s="9">
        <f t="shared" si="37"/>
        <v>2.9843999999999999</v>
      </c>
    </row>
    <row r="239" spans="1:12" x14ac:dyDescent="0.25">
      <c r="A239" s="6">
        <v>43185</v>
      </c>
      <c r="B239" s="7">
        <v>400</v>
      </c>
      <c r="C239" s="7">
        <f t="shared" si="31"/>
        <v>360</v>
      </c>
      <c r="D239" s="7">
        <v>45</v>
      </c>
      <c r="E239" s="6">
        <f t="shared" si="32"/>
        <v>43206</v>
      </c>
      <c r="F239" s="6">
        <f t="shared" si="33"/>
        <v>43251</v>
      </c>
      <c r="G239" s="5">
        <f>SUMIF('Date de baza'!E:E,"&lt;="&amp;A239,'Date de baza'!C:C)-SUMIF('Date de baza'!F:F,"&lt;"&amp;A239,'Date de baza'!C:C)</f>
        <v>7641</v>
      </c>
      <c r="H239" s="10">
        <f t="shared" si="34"/>
        <v>0.7641</v>
      </c>
      <c r="I239" s="15">
        <f t="shared" si="35"/>
        <v>1528.2</v>
      </c>
      <c r="J239" s="13">
        <f t="shared" si="30"/>
        <v>0.2</v>
      </c>
      <c r="K239" s="15">
        <f t="shared" si="36"/>
        <v>6112.8</v>
      </c>
      <c r="L239" s="9">
        <f t="shared" si="37"/>
        <v>3.0564</v>
      </c>
    </row>
    <row r="240" spans="1:12" x14ac:dyDescent="0.25">
      <c r="A240" s="6">
        <v>43186</v>
      </c>
      <c r="B240" s="7">
        <v>400</v>
      </c>
      <c r="C240" s="7">
        <f t="shared" si="31"/>
        <v>360</v>
      </c>
      <c r="D240" s="7">
        <v>45</v>
      </c>
      <c r="E240" s="6">
        <f t="shared" si="32"/>
        <v>43207</v>
      </c>
      <c r="F240" s="6">
        <f t="shared" si="33"/>
        <v>43252</v>
      </c>
      <c r="G240" s="5">
        <f>SUMIF('Date de baza'!E:E,"&lt;="&amp;A240,'Date de baza'!C:C)-SUMIF('Date de baza'!F:F,"&lt;"&amp;A240,'Date de baza'!C:C)</f>
        <v>7821</v>
      </c>
      <c r="H240" s="10">
        <f t="shared" si="34"/>
        <v>0.78210000000000002</v>
      </c>
      <c r="I240" s="15">
        <f t="shared" si="35"/>
        <v>1564.2</v>
      </c>
      <c r="J240" s="13">
        <f t="shared" si="30"/>
        <v>0.2</v>
      </c>
      <c r="K240" s="15">
        <f t="shared" si="36"/>
        <v>6256.8</v>
      </c>
      <c r="L240" s="9">
        <f t="shared" si="37"/>
        <v>3.1284000000000001</v>
      </c>
    </row>
    <row r="241" spans="1:12" x14ac:dyDescent="0.25">
      <c r="A241" s="6">
        <v>43187</v>
      </c>
      <c r="B241" s="7">
        <v>400</v>
      </c>
      <c r="C241" s="7">
        <f t="shared" si="31"/>
        <v>360</v>
      </c>
      <c r="D241" s="7">
        <v>45</v>
      </c>
      <c r="E241" s="6">
        <f t="shared" si="32"/>
        <v>43208</v>
      </c>
      <c r="F241" s="6">
        <f t="shared" si="33"/>
        <v>43253</v>
      </c>
      <c r="G241" s="5">
        <f>SUMIF('Date de baza'!E:E,"&lt;="&amp;A241,'Date de baza'!C:C)-SUMIF('Date de baza'!F:F,"&lt;"&amp;A241,'Date de baza'!C:C)</f>
        <v>8001</v>
      </c>
      <c r="H241" s="10">
        <f t="shared" si="34"/>
        <v>0.80010000000000003</v>
      </c>
      <c r="I241" s="15">
        <f t="shared" si="35"/>
        <v>1600.2</v>
      </c>
      <c r="J241" s="13">
        <f t="shared" si="30"/>
        <v>0.2</v>
      </c>
      <c r="K241" s="15">
        <f t="shared" si="36"/>
        <v>6400.8</v>
      </c>
      <c r="L241" s="9">
        <f t="shared" si="37"/>
        <v>3.2004000000000001</v>
      </c>
    </row>
    <row r="242" spans="1:12" x14ac:dyDescent="0.25">
      <c r="A242" s="6">
        <v>43188</v>
      </c>
      <c r="B242" s="7">
        <v>400</v>
      </c>
      <c r="C242" s="7">
        <f t="shared" si="31"/>
        <v>360</v>
      </c>
      <c r="D242" s="7">
        <v>45</v>
      </c>
      <c r="E242" s="6">
        <f t="shared" si="32"/>
        <v>43209</v>
      </c>
      <c r="F242" s="6">
        <f t="shared" si="33"/>
        <v>43254</v>
      </c>
      <c r="G242" s="5">
        <f>SUMIF('Date de baza'!E:E,"&lt;="&amp;A242,'Date de baza'!C:C)-SUMIF('Date de baza'!F:F,"&lt;"&amp;A242,'Date de baza'!C:C)</f>
        <v>8181</v>
      </c>
      <c r="H242" s="10">
        <f t="shared" si="34"/>
        <v>0.81810000000000005</v>
      </c>
      <c r="I242" s="15">
        <f t="shared" si="35"/>
        <v>1636.2</v>
      </c>
      <c r="J242" s="13">
        <f t="shared" si="30"/>
        <v>0.2</v>
      </c>
      <c r="K242" s="15">
        <f t="shared" si="36"/>
        <v>6544.8</v>
      </c>
      <c r="L242" s="9">
        <f t="shared" si="37"/>
        <v>3.2724000000000002</v>
      </c>
    </row>
    <row r="243" spans="1:12" x14ac:dyDescent="0.25">
      <c r="A243" s="6">
        <v>43189</v>
      </c>
      <c r="B243" s="7">
        <v>400</v>
      </c>
      <c r="C243" s="7">
        <f t="shared" si="31"/>
        <v>360</v>
      </c>
      <c r="D243" s="7">
        <v>45</v>
      </c>
      <c r="E243" s="6">
        <f t="shared" si="32"/>
        <v>43210</v>
      </c>
      <c r="F243" s="6">
        <f t="shared" si="33"/>
        <v>43255</v>
      </c>
      <c r="G243" s="5">
        <f>SUMIF('Date de baza'!E:E,"&lt;="&amp;A243,'Date de baza'!C:C)-SUMIF('Date de baza'!F:F,"&lt;"&amp;A243,'Date de baza'!C:C)</f>
        <v>8361</v>
      </c>
      <c r="H243" s="10">
        <f t="shared" si="34"/>
        <v>0.83610000000000007</v>
      </c>
      <c r="I243" s="15">
        <f t="shared" si="35"/>
        <v>1672.2</v>
      </c>
      <c r="J243" s="13">
        <f t="shared" si="30"/>
        <v>0.2</v>
      </c>
      <c r="K243" s="15">
        <f t="shared" si="36"/>
        <v>6688.8</v>
      </c>
      <c r="L243" s="9">
        <f t="shared" si="37"/>
        <v>3.3443999999999998</v>
      </c>
    </row>
    <row r="244" spans="1:12" x14ac:dyDescent="0.25">
      <c r="A244" s="6">
        <v>43190</v>
      </c>
      <c r="B244" s="7">
        <v>400</v>
      </c>
      <c r="C244" s="7">
        <f t="shared" si="31"/>
        <v>360</v>
      </c>
      <c r="D244" s="7">
        <v>45</v>
      </c>
      <c r="E244" s="6">
        <f t="shared" si="32"/>
        <v>43211</v>
      </c>
      <c r="F244" s="6">
        <f t="shared" si="33"/>
        <v>43256</v>
      </c>
      <c r="G244" s="5">
        <f>SUMIF('Date de baza'!E:E,"&lt;="&amp;A244,'Date de baza'!C:C)-SUMIF('Date de baza'!F:F,"&lt;"&amp;A244,'Date de baza'!C:C)</f>
        <v>8541</v>
      </c>
      <c r="H244" s="10">
        <f t="shared" si="34"/>
        <v>0.85410000000000008</v>
      </c>
      <c r="I244" s="15">
        <f t="shared" si="35"/>
        <v>1708.2</v>
      </c>
      <c r="J244" s="13">
        <f t="shared" si="30"/>
        <v>0.2</v>
      </c>
      <c r="K244" s="15">
        <f t="shared" si="36"/>
        <v>6832.8</v>
      </c>
      <c r="L244" s="9">
        <f t="shared" si="37"/>
        <v>3.4163999999999999</v>
      </c>
    </row>
    <row r="245" spans="1:12" x14ac:dyDescent="0.25">
      <c r="A245" s="6">
        <v>43191</v>
      </c>
      <c r="B245" s="7">
        <v>600</v>
      </c>
      <c r="C245" s="7">
        <f t="shared" si="31"/>
        <v>540</v>
      </c>
      <c r="D245" s="7">
        <v>45</v>
      </c>
      <c r="E245" s="6">
        <f t="shared" si="32"/>
        <v>43212</v>
      </c>
      <c r="F245" s="6">
        <f t="shared" si="33"/>
        <v>43257</v>
      </c>
      <c r="G245" s="5">
        <f>SUMIF('Date de baza'!E:E,"&lt;="&amp;A245,'Date de baza'!C:C)-SUMIF('Date de baza'!F:F,"&lt;"&amp;A245,'Date de baza'!C:C)</f>
        <v>8721</v>
      </c>
      <c r="H245" s="10">
        <f t="shared" si="34"/>
        <v>0.87209999999999999</v>
      </c>
      <c r="I245" s="15">
        <f t="shared" si="35"/>
        <v>1744.2</v>
      </c>
      <c r="J245" s="13">
        <f t="shared" si="30"/>
        <v>0.2</v>
      </c>
      <c r="K245" s="15">
        <f t="shared" si="36"/>
        <v>6976.8</v>
      </c>
      <c r="L245" s="9">
        <f t="shared" si="37"/>
        <v>3.4883999999999999</v>
      </c>
    </row>
    <row r="246" spans="1:12" x14ac:dyDescent="0.25">
      <c r="A246" s="6">
        <v>43192</v>
      </c>
      <c r="B246" s="7">
        <v>600</v>
      </c>
      <c r="C246" s="7">
        <f t="shared" si="31"/>
        <v>540</v>
      </c>
      <c r="D246" s="7">
        <v>45</v>
      </c>
      <c r="E246" s="6">
        <f t="shared" si="32"/>
        <v>43213</v>
      </c>
      <c r="F246" s="6">
        <f t="shared" si="33"/>
        <v>43258</v>
      </c>
      <c r="G246" s="5">
        <f>SUMIF('Date de baza'!E:E,"&lt;="&amp;A246,'Date de baza'!C:C)-SUMIF('Date de baza'!F:F,"&lt;"&amp;A246,'Date de baza'!C:C)</f>
        <v>8901</v>
      </c>
      <c r="H246" s="10">
        <f t="shared" si="34"/>
        <v>0.8901</v>
      </c>
      <c r="I246" s="15">
        <f t="shared" si="35"/>
        <v>1780.2</v>
      </c>
      <c r="J246" s="13">
        <f t="shared" si="30"/>
        <v>0.2</v>
      </c>
      <c r="K246" s="15">
        <f t="shared" si="36"/>
        <v>7120.8</v>
      </c>
      <c r="L246" s="9">
        <f t="shared" si="37"/>
        <v>3.5604</v>
      </c>
    </row>
    <row r="247" spans="1:12" x14ac:dyDescent="0.25">
      <c r="A247" s="6">
        <v>43193</v>
      </c>
      <c r="B247" s="7">
        <v>600</v>
      </c>
      <c r="C247" s="7">
        <f t="shared" si="31"/>
        <v>540</v>
      </c>
      <c r="D247" s="7">
        <v>45</v>
      </c>
      <c r="E247" s="6">
        <f t="shared" si="32"/>
        <v>43214</v>
      </c>
      <c r="F247" s="6">
        <f t="shared" si="33"/>
        <v>43259</v>
      </c>
      <c r="G247" s="5">
        <f>SUMIF('Date de baza'!E:E,"&lt;="&amp;A247,'Date de baza'!C:C)-SUMIF('Date de baza'!F:F,"&lt;"&amp;A247,'Date de baza'!C:C)</f>
        <v>9081</v>
      </c>
      <c r="H247" s="10">
        <f t="shared" si="34"/>
        <v>0.90810000000000002</v>
      </c>
      <c r="I247" s="15">
        <f t="shared" si="35"/>
        <v>1816.2</v>
      </c>
      <c r="J247" s="13">
        <f t="shared" si="30"/>
        <v>0.2</v>
      </c>
      <c r="K247" s="15">
        <f t="shared" si="36"/>
        <v>7264.8</v>
      </c>
      <c r="L247" s="9">
        <f t="shared" si="37"/>
        <v>3.6324000000000001</v>
      </c>
    </row>
    <row r="248" spans="1:12" x14ac:dyDescent="0.25">
      <c r="A248" s="6">
        <v>43194</v>
      </c>
      <c r="B248" s="7">
        <v>600</v>
      </c>
      <c r="C248" s="7">
        <f t="shared" si="31"/>
        <v>540</v>
      </c>
      <c r="D248" s="7">
        <v>45</v>
      </c>
      <c r="E248" s="6">
        <f t="shared" si="32"/>
        <v>43215</v>
      </c>
      <c r="F248" s="6">
        <f t="shared" si="33"/>
        <v>43260</v>
      </c>
      <c r="G248" s="5">
        <f>SUMIF('Date de baza'!E:E,"&lt;="&amp;A248,'Date de baza'!C:C)-SUMIF('Date de baza'!F:F,"&lt;"&amp;A248,'Date de baza'!C:C)</f>
        <v>9261</v>
      </c>
      <c r="H248" s="10">
        <f t="shared" si="34"/>
        <v>0.92610000000000003</v>
      </c>
      <c r="I248" s="15">
        <f t="shared" si="35"/>
        <v>1852.2</v>
      </c>
      <c r="J248" s="13">
        <f t="shared" si="30"/>
        <v>0.2</v>
      </c>
      <c r="K248" s="15">
        <f t="shared" si="36"/>
        <v>7408.8</v>
      </c>
      <c r="L248" s="9">
        <f t="shared" si="37"/>
        <v>3.7044000000000001</v>
      </c>
    </row>
    <row r="249" spans="1:12" x14ac:dyDescent="0.25">
      <c r="A249" s="6">
        <v>43195</v>
      </c>
      <c r="B249" s="7">
        <v>600</v>
      </c>
      <c r="C249" s="7">
        <f t="shared" si="31"/>
        <v>540</v>
      </c>
      <c r="D249" s="7">
        <v>45</v>
      </c>
      <c r="E249" s="6">
        <f t="shared" si="32"/>
        <v>43216</v>
      </c>
      <c r="F249" s="6">
        <f t="shared" si="33"/>
        <v>43261</v>
      </c>
      <c r="G249" s="5">
        <f>SUMIF('Date de baza'!E:E,"&lt;="&amp;A249,'Date de baza'!C:C)-SUMIF('Date de baza'!F:F,"&lt;"&amp;A249,'Date de baza'!C:C)</f>
        <v>9441</v>
      </c>
      <c r="H249" s="10">
        <f t="shared" si="34"/>
        <v>0.94410000000000005</v>
      </c>
      <c r="I249" s="15">
        <f t="shared" si="35"/>
        <v>1888.2</v>
      </c>
      <c r="J249" s="13">
        <f t="shared" si="30"/>
        <v>0.2</v>
      </c>
      <c r="K249" s="15">
        <f t="shared" si="36"/>
        <v>7552.8</v>
      </c>
      <c r="L249" s="9">
        <f t="shared" si="37"/>
        <v>3.7764000000000002</v>
      </c>
    </row>
    <row r="250" spans="1:12" x14ac:dyDescent="0.25">
      <c r="A250" s="6">
        <v>43196</v>
      </c>
      <c r="B250" s="7">
        <v>600</v>
      </c>
      <c r="C250" s="7">
        <f t="shared" si="31"/>
        <v>540</v>
      </c>
      <c r="D250" s="7">
        <v>45</v>
      </c>
      <c r="E250" s="6">
        <f t="shared" si="32"/>
        <v>43217</v>
      </c>
      <c r="F250" s="6">
        <f t="shared" si="33"/>
        <v>43262</v>
      </c>
      <c r="G250" s="5">
        <f>SUMIF('Date de baza'!E:E,"&lt;="&amp;A250,'Date de baza'!C:C)-SUMIF('Date de baza'!F:F,"&lt;"&amp;A250,'Date de baza'!C:C)</f>
        <v>9621</v>
      </c>
      <c r="H250" s="10">
        <f t="shared" si="34"/>
        <v>0.96210000000000007</v>
      </c>
      <c r="I250" s="15">
        <f t="shared" si="35"/>
        <v>1924.2</v>
      </c>
      <c r="J250" s="13">
        <f t="shared" ref="J250:J313" si="38">I250/G250</f>
        <v>0.2</v>
      </c>
      <c r="K250" s="15">
        <f t="shared" si="36"/>
        <v>7696.8</v>
      </c>
      <c r="L250" s="9">
        <f t="shared" si="37"/>
        <v>3.8483999999999998</v>
      </c>
    </row>
    <row r="251" spans="1:12" x14ac:dyDescent="0.25">
      <c r="A251" s="6">
        <v>43197</v>
      </c>
      <c r="B251" s="7">
        <v>600</v>
      </c>
      <c r="C251" s="7">
        <f t="shared" si="31"/>
        <v>540</v>
      </c>
      <c r="D251" s="7">
        <v>45</v>
      </c>
      <c r="E251" s="6">
        <f t="shared" si="32"/>
        <v>43218</v>
      </c>
      <c r="F251" s="6">
        <f t="shared" si="33"/>
        <v>43263</v>
      </c>
      <c r="G251" s="5">
        <f>SUMIF('Date de baza'!E:E,"&lt;="&amp;A251,'Date de baza'!C:C)-SUMIF('Date de baza'!F:F,"&lt;"&amp;A251,'Date de baza'!C:C)</f>
        <v>9891</v>
      </c>
      <c r="H251" s="10">
        <f t="shared" si="34"/>
        <v>0.98910000000000009</v>
      </c>
      <c r="I251" s="15">
        <f t="shared" si="35"/>
        <v>1978.2</v>
      </c>
      <c r="J251" s="13">
        <f t="shared" si="38"/>
        <v>0.2</v>
      </c>
      <c r="K251" s="15">
        <f t="shared" si="36"/>
        <v>7912.8</v>
      </c>
      <c r="L251" s="9">
        <f t="shared" si="37"/>
        <v>3.9563999999999999</v>
      </c>
    </row>
    <row r="252" spans="1:12" x14ac:dyDescent="0.25">
      <c r="A252" s="6">
        <v>43198</v>
      </c>
      <c r="B252" s="7">
        <v>1000</v>
      </c>
      <c r="C252" s="7">
        <f t="shared" si="31"/>
        <v>900</v>
      </c>
      <c r="D252" s="7">
        <v>45</v>
      </c>
      <c r="E252" s="6">
        <f t="shared" si="32"/>
        <v>43219</v>
      </c>
      <c r="F252" s="6">
        <f t="shared" si="33"/>
        <v>43264</v>
      </c>
      <c r="G252" s="5">
        <f>SUMIF('Date de baza'!E:E,"&lt;="&amp;A252,'Date de baza'!C:C)-SUMIF('Date de baza'!F:F,"&lt;"&amp;A252,'Date de baza'!C:C)</f>
        <v>10161</v>
      </c>
      <c r="H252" s="10">
        <f t="shared" si="34"/>
        <v>1.0161</v>
      </c>
      <c r="I252" s="15">
        <f t="shared" si="35"/>
        <v>2540.25</v>
      </c>
      <c r="J252" s="13">
        <f t="shared" si="38"/>
        <v>0.25</v>
      </c>
      <c r="K252" s="15">
        <f t="shared" si="36"/>
        <v>7620.75</v>
      </c>
      <c r="L252" s="9">
        <f t="shared" si="37"/>
        <v>4.0644</v>
      </c>
    </row>
    <row r="253" spans="1:12" x14ac:dyDescent="0.25">
      <c r="A253" s="6">
        <v>43199</v>
      </c>
      <c r="B253" s="7">
        <v>1000</v>
      </c>
      <c r="C253" s="7">
        <f t="shared" si="31"/>
        <v>900</v>
      </c>
      <c r="D253" s="7">
        <v>45</v>
      </c>
      <c r="E253" s="6">
        <f t="shared" si="32"/>
        <v>43220</v>
      </c>
      <c r="F253" s="6">
        <f t="shared" si="33"/>
        <v>43265</v>
      </c>
      <c r="G253" s="5">
        <f>SUMIF('Date de baza'!E:E,"&lt;="&amp;A253,'Date de baza'!C:C)-SUMIF('Date de baza'!F:F,"&lt;"&amp;A253,'Date de baza'!C:C)</f>
        <v>10431</v>
      </c>
      <c r="H253" s="10">
        <f t="shared" si="34"/>
        <v>1.0431000000000001</v>
      </c>
      <c r="I253" s="15">
        <f t="shared" si="35"/>
        <v>2607.75</v>
      </c>
      <c r="J253" s="13">
        <f t="shared" si="38"/>
        <v>0.25</v>
      </c>
      <c r="K253" s="15">
        <f t="shared" si="36"/>
        <v>7823.25</v>
      </c>
      <c r="L253" s="9">
        <f t="shared" si="37"/>
        <v>4.1723999999999997</v>
      </c>
    </row>
    <row r="254" spans="1:12" x14ac:dyDescent="0.25">
      <c r="A254" s="6">
        <v>43200</v>
      </c>
      <c r="B254" s="7">
        <v>1000</v>
      </c>
      <c r="C254" s="7">
        <f t="shared" si="31"/>
        <v>900</v>
      </c>
      <c r="D254" s="7">
        <v>45</v>
      </c>
      <c r="E254" s="6">
        <f t="shared" si="32"/>
        <v>43221</v>
      </c>
      <c r="F254" s="6">
        <f t="shared" si="33"/>
        <v>43266</v>
      </c>
      <c r="G254" s="5">
        <f>SUMIF('Date de baza'!E:E,"&lt;="&amp;A254,'Date de baza'!C:C)-SUMIF('Date de baza'!F:F,"&lt;"&amp;A254,'Date de baza'!C:C)</f>
        <v>10701</v>
      </c>
      <c r="H254" s="10">
        <f t="shared" si="34"/>
        <v>1.0701000000000001</v>
      </c>
      <c r="I254" s="15">
        <f t="shared" si="35"/>
        <v>2675.25</v>
      </c>
      <c r="J254" s="13">
        <f t="shared" si="38"/>
        <v>0.25</v>
      </c>
      <c r="K254" s="15">
        <f t="shared" si="36"/>
        <v>8025.75</v>
      </c>
      <c r="L254" s="9">
        <f t="shared" si="37"/>
        <v>4.2804000000000002</v>
      </c>
    </row>
    <row r="255" spans="1:12" x14ac:dyDescent="0.25">
      <c r="A255" s="6">
        <v>43201</v>
      </c>
      <c r="B255" s="7">
        <v>1000</v>
      </c>
      <c r="C255" s="7">
        <f t="shared" si="31"/>
        <v>900</v>
      </c>
      <c r="D255" s="7">
        <v>45</v>
      </c>
      <c r="E255" s="6">
        <f t="shared" si="32"/>
        <v>43222</v>
      </c>
      <c r="F255" s="6">
        <f t="shared" si="33"/>
        <v>43267</v>
      </c>
      <c r="G255" s="5">
        <f>SUMIF('Date de baza'!E:E,"&lt;="&amp;A255,'Date de baza'!C:C)-SUMIF('Date de baza'!F:F,"&lt;"&amp;A255,'Date de baza'!C:C)</f>
        <v>10971</v>
      </c>
      <c r="H255" s="10">
        <f t="shared" si="34"/>
        <v>1.0971</v>
      </c>
      <c r="I255" s="15">
        <f t="shared" si="35"/>
        <v>2742.75</v>
      </c>
      <c r="J255" s="13">
        <f t="shared" si="38"/>
        <v>0.25</v>
      </c>
      <c r="K255" s="15">
        <f t="shared" si="36"/>
        <v>8228.25</v>
      </c>
      <c r="L255" s="9">
        <f t="shared" si="37"/>
        <v>4.3883999999999999</v>
      </c>
    </row>
    <row r="256" spans="1:12" x14ac:dyDescent="0.25">
      <c r="A256" s="6">
        <v>43202</v>
      </c>
      <c r="B256" s="7">
        <v>1000</v>
      </c>
      <c r="C256" s="7">
        <f t="shared" si="31"/>
        <v>900</v>
      </c>
      <c r="D256" s="7">
        <v>45</v>
      </c>
      <c r="E256" s="6">
        <f t="shared" si="32"/>
        <v>43223</v>
      </c>
      <c r="F256" s="6">
        <f t="shared" si="33"/>
        <v>43268</v>
      </c>
      <c r="G256" s="5">
        <f>SUMIF('Date de baza'!E:E,"&lt;="&amp;A256,'Date de baza'!C:C)-SUMIF('Date de baza'!F:F,"&lt;"&amp;A256,'Date de baza'!C:C)</f>
        <v>11241</v>
      </c>
      <c r="H256" s="10">
        <f t="shared" si="34"/>
        <v>1.1241000000000001</v>
      </c>
      <c r="I256" s="15">
        <f t="shared" si="35"/>
        <v>2810.25</v>
      </c>
      <c r="J256" s="13">
        <f t="shared" si="38"/>
        <v>0.25</v>
      </c>
      <c r="K256" s="15">
        <f t="shared" si="36"/>
        <v>8430.75</v>
      </c>
      <c r="L256" s="9">
        <f t="shared" si="37"/>
        <v>4.4964000000000004</v>
      </c>
    </row>
    <row r="257" spans="1:12" x14ac:dyDescent="0.25">
      <c r="A257" s="6">
        <v>43203</v>
      </c>
      <c r="B257" s="7">
        <v>1000</v>
      </c>
      <c r="C257" s="7">
        <f t="shared" si="31"/>
        <v>900</v>
      </c>
      <c r="D257" s="7">
        <v>45</v>
      </c>
      <c r="E257" s="6">
        <f t="shared" si="32"/>
        <v>43224</v>
      </c>
      <c r="F257" s="6">
        <f t="shared" si="33"/>
        <v>43269</v>
      </c>
      <c r="G257" s="5">
        <f>SUMIF('Date de baza'!E:E,"&lt;="&amp;A257,'Date de baza'!C:C)-SUMIF('Date de baza'!F:F,"&lt;"&amp;A257,'Date de baza'!C:C)</f>
        <v>11511</v>
      </c>
      <c r="H257" s="10">
        <f t="shared" si="34"/>
        <v>1.1511</v>
      </c>
      <c r="I257" s="15">
        <f t="shared" si="35"/>
        <v>2877.75</v>
      </c>
      <c r="J257" s="13">
        <f t="shared" si="38"/>
        <v>0.25</v>
      </c>
      <c r="K257" s="15">
        <f t="shared" si="36"/>
        <v>8633.25</v>
      </c>
      <c r="L257" s="9">
        <f t="shared" si="37"/>
        <v>4.6044</v>
      </c>
    </row>
    <row r="258" spans="1:12" x14ac:dyDescent="0.25">
      <c r="A258" s="6">
        <v>43204</v>
      </c>
      <c r="B258" s="7">
        <v>1000</v>
      </c>
      <c r="C258" s="7">
        <f t="shared" ref="C258:C321" si="39">B258*90%</f>
        <v>900</v>
      </c>
      <c r="D258" s="7">
        <v>45</v>
      </c>
      <c r="E258" s="6">
        <f t="shared" si="32"/>
        <v>43225</v>
      </c>
      <c r="F258" s="6">
        <f t="shared" si="33"/>
        <v>43270</v>
      </c>
      <c r="G258" s="5">
        <f>SUMIF('Date de baza'!E:E,"&lt;="&amp;A258,'Date de baza'!C:C)-SUMIF('Date de baza'!F:F,"&lt;"&amp;A258,'Date de baza'!C:C)</f>
        <v>11781</v>
      </c>
      <c r="H258" s="10">
        <f t="shared" si="34"/>
        <v>1.1781000000000001</v>
      </c>
      <c r="I258" s="15">
        <f t="shared" si="35"/>
        <v>2945.25</v>
      </c>
      <c r="J258" s="13">
        <f t="shared" si="38"/>
        <v>0.25</v>
      </c>
      <c r="K258" s="15">
        <f t="shared" si="36"/>
        <v>8835.75</v>
      </c>
      <c r="L258" s="9">
        <f t="shared" si="37"/>
        <v>4.7123999999999997</v>
      </c>
    </row>
    <row r="259" spans="1:12" x14ac:dyDescent="0.25">
      <c r="A259" s="6">
        <v>43205</v>
      </c>
      <c r="B259" s="7">
        <v>1000</v>
      </c>
      <c r="C259" s="7">
        <f t="shared" si="39"/>
        <v>900</v>
      </c>
      <c r="D259" s="7">
        <v>45</v>
      </c>
      <c r="E259" s="6">
        <f t="shared" ref="E259:E322" si="40">A259+21</f>
        <v>43226</v>
      </c>
      <c r="F259" s="6">
        <f t="shared" ref="F259:F322" si="41">E259+D259</f>
        <v>43271</v>
      </c>
      <c r="G259" s="5">
        <f>SUMIF('Date de baza'!E:E,"&lt;="&amp;A259,'Date de baza'!C:C)-SUMIF('Date de baza'!F:F,"&lt;"&amp;A259,'Date de baza'!C:C)</f>
        <v>12051</v>
      </c>
      <c r="H259" s="10">
        <f t="shared" ref="H259:H322" si="42">G259*0.0001</f>
        <v>1.2051000000000001</v>
      </c>
      <c r="I259" s="15">
        <f t="shared" ref="I259:I322" si="43">IF(G259&lt;10000,G259*20%,IF(G259&lt;20000,G259*25%,IF(G259&lt;25000,G259*30%,IF(G259&lt;30000,G259*33%,IF(G259&lt;40000,G259*50%,IF(G259&lt;50000,G259*60%,G259*60%))))))</f>
        <v>3012.75</v>
      </c>
      <c r="J259" s="13">
        <f t="shared" si="38"/>
        <v>0.25</v>
      </c>
      <c r="K259" s="15">
        <f t="shared" ref="K259:K322" si="44">G259-I259</f>
        <v>9038.25</v>
      </c>
      <c r="L259" s="9">
        <f t="shared" si="37"/>
        <v>4.8204000000000002</v>
      </c>
    </row>
    <row r="260" spans="1:12" x14ac:dyDescent="0.25">
      <c r="A260" s="6">
        <v>43206</v>
      </c>
      <c r="B260" s="7">
        <v>1200</v>
      </c>
      <c r="C260" s="7">
        <f t="shared" si="39"/>
        <v>1080</v>
      </c>
      <c r="D260" s="7">
        <v>45</v>
      </c>
      <c r="E260" s="6">
        <f t="shared" si="40"/>
        <v>43227</v>
      </c>
      <c r="F260" s="6">
        <f t="shared" si="41"/>
        <v>43272</v>
      </c>
      <c r="G260" s="5">
        <f>SUMIF('Date de baza'!E:E,"&lt;="&amp;A260,'Date de baza'!C:C)-SUMIF('Date de baza'!F:F,"&lt;"&amp;A260,'Date de baza'!C:C)</f>
        <v>12411</v>
      </c>
      <c r="H260" s="10">
        <f t="shared" si="42"/>
        <v>1.2411000000000001</v>
      </c>
      <c r="I260" s="15">
        <f t="shared" si="43"/>
        <v>3102.75</v>
      </c>
      <c r="J260" s="13">
        <f t="shared" si="38"/>
        <v>0.25</v>
      </c>
      <c r="K260" s="15">
        <f t="shared" si="44"/>
        <v>9308.25</v>
      </c>
      <c r="L260" s="9">
        <f t="shared" si="37"/>
        <v>4.9644000000000004</v>
      </c>
    </row>
    <row r="261" spans="1:12" x14ac:dyDescent="0.25">
      <c r="A261" s="6">
        <v>43207</v>
      </c>
      <c r="B261" s="7">
        <v>1200</v>
      </c>
      <c r="C261" s="7">
        <f t="shared" si="39"/>
        <v>1080</v>
      </c>
      <c r="D261" s="7">
        <v>45</v>
      </c>
      <c r="E261" s="6">
        <f t="shared" si="40"/>
        <v>43228</v>
      </c>
      <c r="F261" s="6">
        <f t="shared" si="41"/>
        <v>43273</v>
      </c>
      <c r="G261" s="5">
        <f>SUMIF('Date de baza'!E:E,"&lt;="&amp;A261,'Date de baza'!C:C)-SUMIF('Date de baza'!F:F,"&lt;"&amp;A261,'Date de baza'!C:C)</f>
        <v>12771</v>
      </c>
      <c r="H261" s="10">
        <f t="shared" si="42"/>
        <v>1.2771000000000001</v>
      </c>
      <c r="I261" s="15">
        <f t="shared" si="43"/>
        <v>3192.75</v>
      </c>
      <c r="J261" s="13">
        <f t="shared" si="38"/>
        <v>0.25</v>
      </c>
      <c r="K261" s="15">
        <f t="shared" si="44"/>
        <v>9578.25</v>
      </c>
      <c r="L261" s="9">
        <f t="shared" si="37"/>
        <v>5.1083999999999996</v>
      </c>
    </row>
    <row r="262" spans="1:12" x14ac:dyDescent="0.25">
      <c r="A262" s="6">
        <v>43208</v>
      </c>
      <c r="B262" s="7">
        <v>1200</v>
      </c>
      <c r="C262" s="7">
        <f t="shared" si="39"/>
        <v>1080</v>
      </c>
      <c r="D262" s="7">
        <v>45</v>
      </c>
      <c r="E262" s="6">
        <f t="shared" si="40"/>
        <v>43229</v>
      </c>
      <c r="F262" s="6">
        <f t="shared" si="41"/>
        <v>43274</v>
      </c>
      <c r="G262" s="5">
        <f>SUMIF('Date de baza'!E:E,"&lt;="&amp;A262,'Date de baza'!C:C)-SUMIF('Date de baza'!F:F,"&lt;"&amp;A262,'Date de baza'!C:C)</f>
        <v>13131</v>
      </c>
      <c r="H262" s="10">
        <f t="shared" si="42"/>
        <v>1.3131000000000002</v>
      </c>
      <c r="I262" s="15">
        <f t="shared" si="43"/>
        <v>3282.75</v>
      </c>
      <c r="J262" s="13">
        <f t="shared" si="38"/>
        <v>0.25</v>
      </c>
      <c r="K262" s="15">
        <f t="shared" si="44"/>
        <v>9848.25</v>
      </c>
      <c r="L262" s="9">
        <f t="shared" si="37"/>
        <v>5.2523999999999997</v>
      </c>
    </row>
    <row r="263" spans="1:12" x14ac:dyDescent="0.25">
      <c r="A263" s="6">
        <v>43209</v>
      </c>
      <c r="B263" s="7">
        <v>1200</v>
      </c>
      <c r="C263" s="7">
        <f t="shared" si="39"/>
        <v>1080</v>
      </c>
      <c r="D263" s="7">
        <v>45</v>
      </c>
      <c r="E263" s="6">
        <f t="shared" si="40"/>
        <v>43230</v>
      </c>
      <c r="F263" s="6">
        <f t="shared" si="41"/>
        <v>43275</v>
      </c>
      <c r="G263" s="5">
        <f>SUMIF('Date de baza'!E:E,"&lt;="&amp;A263,'Date de baza'!C:C)-SUMIF('Date de baza'!F:F,"&lt;"&amp;A263,'Date de baza'!C:C)</f>
        <v>13491</v>
      </c>
      <c r="H263" s="10">
        <f t="shared" si="42"/>
        <v>1.3491</v>
      </c>
      <c r="I263" s="15">
        <f t="shared" si="43"/>
        <v>3372.75</v>
      </c>
      <c r="J263" s="13">
        <f t="shared" si="38"/>
        <v>0.25</v>
      </c>
      <c r="K263" s="15">
        <f t="shared" si="44"/>
        <v>10118.25</v>
      </c>
      <c r="L263" s="9">
        <f t="shared" si="37"/>
        <v>5.3963999999999999</v>
      </c>
    </row>
    <row r="264" spans="1:12" x14ac:dyDescent="0.25">
      <c r="A264" s="6">
        <v>43210</v>
      </c>
      <c r="B264" s="7">
        <v>1200</v>
      </c>
      <c r="C264" s="7">
        <f t="shared" si="39"/>
        <v>1080</v>
      </c>
      <c r="D264" s="7">
        <v>45</v>
      </c>
      <c r="E264" s="6">
        <f t="shared" si="40"/>
        <v>43231</v>
      </c>
      <c r="F264" s="6">
        <f t="shared" si="41"/>
        <v>43276</v>
      </c>
      <c r="G264" s="5">
        <f>SUMIF('Date de baza'!E:E,"&lt;="&amp;A264,'Date de baza'!C:C)-SUMIF('Date de baza'!F:F,"&lt;"&amp;A264,'Date de baza'!C:C)</f>
        <v>13851</v>
      </c>
      <c r="H264" s="10">
        <f t="shared" si="42"/>
        <v>1.3851</v>
      </c>
      <c r="I264" s="15">
        <f t="shared" si="43"/>
        <v>3462.75</v>
      </c>
      <c r="J264" s="13">
        <f t="shared" si="38"/>
        <v>0.25</v>
      </c>
      <c r="K264" s="15">
        <f t="shared" si="44"/>
        <v>10388.25</v>
      </c>
      <c r="L264" s="9">
        <f t="shared" si="37"/>
        <v>5.5404</v>
      </c>
    </row>
    <row r="265" spans="1:12" x14ac:dyDescent="0.25">
      <c r="A265" s="6">
        <v>43211</v>
      </c>
      <c r="B265" s="7">
        <v>1200</v>
      </c>
      <c r="C265" s="7">
        <f t="shared" si="39"/>
        <v>1080</v>
      </c>
      <c r="D265" s="7">
        <v>45</v>
      </c>
      <c r="E265" s="6">
        <f t="shared" si="40"/>
        <v>43232</v>
      </c>
      <c r="F265" s="6">
        <f t="shared" si="41"/>
        <v>43277</v>
      </c>
      <c r="G265" s="5">
        <f>SUMIF('Date de baza'!E:E,"&lt;="&amp;A265,'Date de baza'!C:C)-SUMIF('Date de baza'!F:F,"&lt;"&amp;A265,'Date de baza'!C:C)</f>
        <v>14031</v>
      </c>
      <c r="H265" s="10">
        <f t="shared" si="42"/>
        <v>1.4031</v>
      </c>
      <c r="I265" s="15">
        <f t="shared" si="43"/>
        <v>3507.75</v>
      </c>
      <c r="J265" s="13">
        <f t="shared" si="38"/>
        <v>0.25</v>
      </c>
      <c r="K265" s="15">
        <f t="shared" si="44"/>
        <v>10523.25</v>
      </c>
      <c r="L265" s="9">
        <f t="shared" si="37"/>
        <v>5.6124000000000001</v>
      </c>
    </row>
    <row r="266" spans="1:12" x14ac:dyDescent="0.25">
      <c r="A266" s="17">
        <v>43212</v>
      </c>
      <c r="B266" s="7">
        <v>1200</v>
      </c>
      <c r="C266" s="7">
        <f t="shared" si="39"/>
        <v>1080</v>
      </c>
      <c r="D266" s="7">
        <v>45</v>
      </c>
      <c r="E266" s="6">
        <f t="shared" si="40"/>
        <v>43233</v>
      </c>
      <c r="F266" s="6">
        <f t="shared" si="41"/>
        <v>43278</v>
      </c>
      <c r="G266" s="5">
        <f>SUMIF('Date de baza'!E:E,"&lt;="&amp;A266,'Date de baza'!C:C)-SUMIF('Date de baza'!F:F,"&lt;"&amp;A266,'Date de baza'!C:C)</f>
        <v>14391</v>
      </c>
      <c r="H266" s="10">
        <f t="shared" si="42"/>
        <v>1.4391</v>
      </c>
      <c r="I266" s="15">
        <f t="shared" si="43"/>
        <v>3597.75</v>
      </c>
      <c r="J266" s="13">
        <f t="shared" si="38"/>
        <v>0.25</v>
      </c>
      <c r="K266" s="15">
        <f t="shared" si="44"/>
        <v>10793.25</v>
      </c>
      <c r="L266" s="9">
        <f t="shared" si="37"/>
        <v>5.7564000000000002</v>
      </c>
    </row>
    <row r="267" spans="1:12" x14ac:dyDescent="0.25">
      <c r="A267" s="6">
        <v>43213</v>
      </c>
      <c r="B267" s="7">
        <v>1200</v>
      </c>
      <c r="C267" s="7">
        <f t="shared" si="39"/>
        <v>1080</v>
      </c>
      <c r="D267" s="7">
        <v>45</v>
      </c>
      <c r="E267" s="6">
        <f t="shared" si="40"/>
        <v>43234</v>
      </c>
      <c r="F267" s="6">
        <f t="shared" si="41"/>
        <v>43279</v>
      </c>
      <c r="G267" s="5">
        <f>SUMIF('Date de baza'!E:E,"&lt;="&amp;A267,'Date de baza'!C:C)-SUMIF('Date de baza'!F:F,"&lt;"&amp;A267,'Date de baza'!C:C)</f>
        <v>14751</v>
      </c>
      <c r="H267" s="10">
        <f t="shared" si="42"/>
        <v>1.4751000000000001</v>
      </c>
      <c r="I267" s="15">
        <f t="shared" si="43"/>
        <v>3687.75</v>
      </c>
      <c r="J267" s="13">
        <f t="shared" si="38"/>
        <v>0.25</v>
      </c>
      <c r="K267" s="15">
        <f t="shared" si="44"/>
        <v>11063.25</v>
      </c>
      <c r="L267" s="9">
        <f t="shared" si="37"/>
        <v>5.9004000000000003</v>
      </c>
    </row>
    <row r="268" spans="1:12" x14ac:dyDescent="0.25">
      <c r="A268" s="6">
        <v>43214</v>
      </c>
      <c r="B268" s="7">
        <v>1200</v>
      </c>
      <c r="C268" s="7">
        <f t="shared" si="39"/>
        <v>1080</v>
      </c>
      <c r="D268" s="7">
        <v>45</v>
      </c>
      <c r="E268" s="6">
        <f t="shared" si="40"/>
        <v>43235</v>
      </c>
      <c r="F268" s="6">
        <f t="shared" si="41"/>
        <v>43280</v>
      </c>
      <c r="G268" s="5">
        <f>SUMIF('Date de baza'!E:E,"&lt;="&amp;A268,'Date de baza'!C:C)-SUMIF('Date de baza'!F:F,"&lt;"&amp;A268,'Date de baza'!C:C)</f>
        <v>15111</v>
      </c>
      <c r="H268" s="10">
        <f t="shared" si="42"/>
        <v>1.5111000000000001</v>
      </c>
      <c r="I268" s="15">
        <f t="shared" si="43"/>
        <v>3777.75</v>
      </c>
      <c r="J268" s="13">
        <f t="shared" si="38"/>
        <v>0.25</v>
      </c>
      <c r="K268" s="15">
        <f t="shared" si="44"/>
        <v>11333.25</v>
      </c>
      <c r="L268" s="9">
        <f t="shared" si="37"/>
        <v>6.0444000000000004</v>
      </c>
    </row>
    <row r="269" spans="1:12" x14ac:dyDescent="0.25">
      <c r="A269" s="6">
        <v>43215</v>
      </c>
      <c r="B269" s="7">
        <v>1200</v>
      </c>
      <c r="C269" s="7">
        <f t="shared" si="39"/>
        <v>1080</v>
      </c>
      <c r="D269" s="7">
        <v>45</v>
      </c>
      <c r="E269" s="6">
        <f t="shared" si="40"/>
        <v>43236</v>
      </c>
      <c r="F269" s="6">
        <f t="shared" si="41"/>
        <v>43281</v>
      </c>
      <c r="G269" s="5">
        <f>SUMIF('Date de baza'!E:E,"&lt;="&amp;A269,'Date de baza'!C:C)-SUMIF('Date de baza'!F:F,"&lt;"&amp;A269,'Date de baza'!C:C)</f>
        <v>15471</v>
      </c>
      <c r="H269" s="10">
        <f t="shared" si="42"/>
        <v>1.5471000000000001</v>
      </c>
      <c r="I269" s="15">
        <f t="shared" si="43"/>
        <v>3867.75</v>
      </c>
      <c r="J269" s="13">
        <f t="shared" si="38"/>
        <v>0.25</v>
      </c>
      <c r="K269" s="15">
        <f t="shared" si="44"/>
        <v>11603.25</v>
      </c>
      <c r="L269" s="9">
        <f t="shared" si="37"/>
        <v>6.1883999999999997</v>
      </c>
    </row>
    <row r="270" spans="1:12" x14ac:dyDescent="0.25">
      <c r="A270" s="6">
        <v>43216</v>
      </c>
      <c r="B270" s="7">
        <v>1500</v>
      </c>
      <c r="C270" s="7">
        <f t="shared" si="39"/>
        <v>1350</v>
      </c>
      <c r="D270" s="7">
        <v>45</v>
      </c>
      <c r="E270" s="6">
        <f t="shared" si="40"/>
        <v>43237</v>
      </c>
      <c r="F270" s="6">
        <f t="shared" si="41"/>
        <v>43282</v>
      </c>
      <c r="G270" s="5">
        <f>SUMIF('Date de baza'!E:E,"&lt;="&amp;A270,'Date de baza'!C:C)-SUMIF('Date de baza'!F:F,"&lt;"&amp;A270,'Date de baza'!C:C)</f>
        <v>15831</v>
      </c>
      <c r="H270" s="10">
        <f t="shared" si="42"/>
        <v>1.5831000000000002</v>
      </c>
      <c r="I270" s="15">
        <f t="shared" si="43"/>
        <v>3957.75</v>
      </c>
      <c r="J270" s="13">
        <f t="shared" si="38"/>
        <v>0.25</v>
      </c>
      <c r="K270" s="15">
        <f t="shared" si="44"/>
        <v>11873.25</v>
      </c>
      <c r="L270" s="9">
        <f t="shared" si="37"/>
        <v>6.3323999999999998</v>
      </c>
    </row>
    <row r="271" spans="1:12" x14ac:dyDescent="0.25">
      <c r="A271" s="6">
        <v>43217</v>
      </c>
      <c r="B271" s="7">
        <v>1500</v>
      </c>
      <c r="C271" s="7">
        <f t="shared" si="39"/>
        <v>1350</v>
      </c>
      <c r="D271" s="7">
        <v>45</v>
      </c>
      <c r="E271" s="6">
        <f t="shared" si="40"/>
        <v>43238</v>
      </c>
      <c r="F271" s="6">
        <f t="shared" si="41"/>
        <v>43283</v>
      </c>
      <c r="G271" s="5">
        <f>SUMIF('Date de baza'!E:E,"&lt;="&amp;A271,'Date de baza'!C:C)-SUMIF('Date de baza'!F:F,"&lt;"&amp;A271,'Date de baza'!C:C)</f>
        <v>16191</v>
      </c>
      <c r="H271" s="10">
        <f t="shared" si="42"/>
        <v>1.6191</v>
      </c>
      <c r="I271" s="15">
        <f t="shared" si="43"/>
        <v>4047.75</v>
      </c>
      <c r="J271" s="13">
        <f t="shared" si="38"/>
        <v>0.25</v>
      </c>
      <c r="K271" s="15">
        <f t="shared" si="44"/>
        <v>12143.25</v>
      </c>
      <c r="L271" s="9">
        <f t="shared" si="37"/>
        <v>6.4763999999999999</v>
      </c>
    </row>
    <row r="272" spans="1:12" x14ac:dyDescent="0.25">
      <c r="A272" s="6">
        <v>43218</v>
      </c>
      <c r="B272" s="7">
        <v>1500</v>
      </c>
      <c r="C272" s="7">
        <f t="shared" si="39"/>
        <v>1350</v>
      </c>
      <c r="D272" s="7">
        <v>45</v>
      </c>
      <c r="E272" s="6">
        <f t="shared" si="40"/>
        <v>43239</v>
      </c>
      <c r="F272" s="6">
        <f t="shared" si="41"/>
        <v>43284</v>
      </c>
      <c r="G272" s="5">
        <f>SUMIF('Date de baza'!E:E,"&lt;="&amp;A272,'Date de baza'!C:C)-SUMIF('Date de baza'!F:F,"&lt;"&amp;A272,'Date de baza'!C:C)</f>
        <v>16551</v>
      </c>
      <c r="H272" s="10">
        <f t="shared" si="42"/>
        <v>1.6551</v>
      </c>
      <c r="I272" s="15">
        <f t="shared" si="43"/>
        <v>4137.75</v>
      </c>
      <c r="J272" s="13">
        <f t="shared" si="38"/>
        <v>0.25</v>
      </c>
      <c r="K272" s="15">
        <f t="shared" si="44"/>
        <v>12413.25</v>
      </c>
      <c r="L272" s="9">
        <f t="shared" si="37"/>
        <v>6.6204000000000001</v>
      </c>
    </row>
    <row r="273" spans="1:12" x14ac:dyDescent="0.25">
      <c r="A273" s="6">
        <v>43219</v>
      </c>
      <c r="B273" s="7">
        <v>1500</v>
      </c>
      <c r="C273" s="7">
        <f t="shared" si="39"/>
        <v>1350</v>
      </c>
      <c r="D273" s="7">
        <v>45</v>
      </c>
      <c r="E273" s="6">
        <f t="shared" si="40"/>
        <v>43240</v>
      </c>
      <c r="F273" s="6">
        <f t="shared" si="41"/>
        <v>43285</v>
      </c>
      <c r="G273" s="5">
        <f>SUMIF('Date de baza'!E:E,"&lt;="&amp;A273,'Date de baza'!C:C)-SUMIF('Date de baza'!F:F,"&lt;"&amp;A273,'Date de baza'!C:C)</f>
        <v>17271</v>
      </c>
      <c r="H273" s="10">
        <f t="shared" si="42"/>
        <v>1.7271000000000001</v>
      </c>
      <c r="I273" s="15">
        <f t="shared" si="43"/>
        <v>4317.75</v>
      </c>
      <c r="J273" s="13">
        <f t="shared" si="38"/>
        <v>0.25</v>
      </c>
      <c r="K273" s="15">
        <f t="shared" si="44"/>
        <v>12953.25</v>
      </c>
      <c r="L273" s="9">
        <f t="shared" si="37"/>
        <v>6.9084000000000003</v>
      </c>
    </row>
    <row r="274" spans="1:12" x14ac:dyDescent="0.25">
      <c r="A274" s="6">
        <v>43220</v>
      </c>
      <c r="B274" s="7">
        <v>1500</v>
      </c>
      <c r="C274" s="7">
        <f t="shared" si="39"/>
        <v>1350</v>
      </c>
      <c r="D274" s="7">
        <v>45</v>
      </c>
      <c r="E274" s="6">
        <f t="shared" si="40"/>
        <v>43241</v>
      </c>
      <c r="F274" s="6">
        <f t="shared" si="41"/>
        <v>43286</v>
      </c>
      <c r="G274" s="5">
        <f>SUMIF('Date de baza'!E:E,"&lt;="&amp;A274,'Date de baza'!C:C)-SUMIF('Date de baza'!F:F,"&lt;"&amp;A274,'Date de baza'!C:C)</f>
        <v>17991</v>
      </c>
      <c r="H274" s="10">
        <f t="shared" si="42"/>
        <v>1.7991000000000001</v>
      </c>
      <c r="I274" s="15">
        <f t="shared" si="43"/>
        <v>4497.75</v>
      </c>
      <c r="J274" s="13">
        <f t="shared" si="38"/>
        <v>0.25</v>
      </c>
      <c r="K274" s="15">
        <f t="shared" si="44"/>
        <v>13493.25</v>
      </c>
      <c r="L274" s="9">
        <f t="shared" si="37"/>
        <v>7.1963999999999997</v>
      </c>
    </row>
    <row r="275" spans="1:12" x14ac:dyDescent="0.25">
      <c r="A275" s="6">
        <v>43221</v>
      </c>
      <c r="B275" s="7">
        <v>1500</v>
      </c>
      <c r="C275" s="7">
        <f t="shared" si="39"/>
        <v>1350</v>
      </c>
      <c r="D275" s="7">
        <v>40</v>
      </c>
      <c r="E275" s="6">
        <f t="shared" si="40"/>
        <v>43242</v>
      </c>
      <c r="F275" s="6">
        <f t="shared" si="41"/>
        <v>43282</v>
      </c>
      <c r="G275" s="5">
        <f>SUMIF('Date de baza'!E:E,"&lt;="&amp;A275,'Date de baza'!C:C)-SUMIF('Date de baza'!F:F,"&lt;"&amp;A275,'Date de baza'!C:C)</f>
        <v>18711</v>
      </c>
      <c r="H275" s="10">
        <f t="shared" si="42"/>
        <v>1.8711</v>
      </c>
      <c r="I275" s="15">
        <f t="shared" si="43"/>
        <v>4677.75</v>
      </c>
      <c r="J275" s="13">
        <f t="shared" si="38"/>
        <v>0.25</v>
      </c>
      <c r="K275" s="15">
        <f t="shared" si="44"/>
        <v>14033.25</v>
      </c>
      <c r="L275" s="9">
        <f t="shared" si="37"/>
        <v>7.4843999999999999</v>
      </c>
    </row>
    <row r="276" spans="1:12" x14ac:dyDescent="0.25">
      <c r="A276" s="6">
        <v>43222</v>
      </c>
      <c r="B276" s="7">
        <v>1500</v>
      </c>
      <c r="C276" s="7">
        <f t="shared" si="39"/>
        <v>1350</v>
      </c>
      <c r="D276" s="7">
        <v>40</v>
      </c>
      <c r="E276" s="6">
        <f t="shared" si="40"/>
        <v>43243</v>
      </c>
      <c r="F276" s="6">
        <f t="shared" si="41"/>
        <v>43283</v>
      </c>
      <c r="G276" s="5">
        <f>SUMIF('Date de baza'!E:E,"&lt;="&amp;A276,'Date de baza'!C:C)-SUMIF('Date de baza'!F:F,"&lt;"&amp;A276,'Date de baza'!C:C)</f>
        <v>19431</v>
      </c>
      <c r="H276" s="10">
        <f t="shared" si="42"/>
        <v>1.9431</v>
      </c>
      <c r="I276" s="15">
        <f t="shared" si="43"/>
        <v>4857.75</v>
      </c>
      <c r="J276" s="13">
        <f t="shared" si="38"/>
        <v>0.25</v>
      </c>
      <c r="K276" s="15">
        <f t="shared" si="44"/>
        <v>14573.25</v>
      </c>
      <c r="L276" s="9">
        <f t="shared" si="37"/>
        <v>7.7724000000000002</v>
      </c>
    </row>
    <row r="277" spans="1:12" x14ac:dyDescent="0.25">
      <c r="A277" s="6">
        <v>43223</v>
      </c>
      <c r="B277" s="7">
        <v>1500</v>
      </c>
      <c r="C277" s="7">
        <f t="shared" si="39"/>
        <v>1350</v>
      </c>
      <c r="D277" s="7">
        <v>40</v>
      </c>
      <c r="E277" s="6">
        <f t="shared" si="40"/>
        <v>43244</v>
      </c>
      <c r="F277" s="6">
        <f t="shared" si="41"/>
        <v>43284</v>
      </c>
      <c r="G277" s="5">
        <f>SUMIF('Date de baza'!E:E,"&lt;="&amp;A277,'Date de baza'!C:C)-SUMIF('Date de baza'!F:F,"&lt;"&amp;A277,'Date de baza'!C:C)</f>
        <v>20151</v>
      </c>
      <c r="H277" s="10">
        <f t="shared" si="42"/>
        <v>2.0150999999999999</v>
      </c>
      <c r="I277" s="15">
        <f t="shared" si="43"/>
        <v>6045.3</v>
      </c>
      <c r="J277" s="13">
        <f t="shared" si="38"/>
        <v>0.3</v>
      </c>
      <c r="K277" s="15">
        <f t="shared" si="44"/>
        <v>14105.7</v>
      </c>
      <c r="L277" s="9">
        <f t="shared" si="37"/>
        <v>8.0603999999999996</v>
      </c>
    </row>
    <row r="278" spans="1:12" x14ac:dyDescent="0.25">
      <c r="A278" s="6">
        <v>43224</v>
      </c>
      <c r="B278" s="7">
        <v>1500</v>
      </c>
      <c r="C278" s="7">
        <f t="shared" si="39"/>
        <v>1350</v>
      </c>
      <c r="D278" s="7">
        <v>40</v>
      </c>
      <c r="E278" s="6">
        <f t="shared" si="40"/>
        <v>43245</v>
      </c>
      <c r="F278" s="6">
        <f t="shared" si="41"/>
        <v>43285</v>
      </c>
      <c r="G278" s="5">
        <f>SUMIF('Date de baza'!E:E,"&lt;="&amp;A278,'Date de baza'!C:C)-SUMIF('Date de baza'!F:F,"&lt;"&amp;A278,'Date de baza'!C:C)</f>
        <v>20871</v>
      </c>
      <c r="H278" s="10">
        <f t="shared" si="42"/>
        <v>2.0871</v>
      </c>
      <c r="I278" s="15">
        <f t="shared" si="43"/>
        <v>6261.3</v>
      </c>
      <c r="J278" s="13">
        <f t="shared" si="38"/>
        <v>0.3</v>
      </c>
      <c r="K278" s="15">
        <f t="shared" si="44"/>
        <v>14609.7</v>
      </c>
      <c r="L278" s="9">
        <f t="shared" si="37"/>
        <v>8.3483999999999998</v>
      </c>
    </row>
    <row r="279" spans="1:12" x14ac:dyDescent="0.25">
      <c r="A279" s="6">
        <v>43225</v>
      </c>
      <c r="B279" s="7">
        <v>1500</v>
      </c>
      <c r="C279" s="7">
        <f t="shared" si="39"/>
        <v>1350</v>
      </c>
      <c r="D279" s="7">
        <v>40</v>
      </c>
      <c r="E279" s="6">
        <f t="shared" si="40"/>
        <v>43246</v>
      </c>
      <c r="F279" s="6">
        <f t="shared" si="41"/>
        <v>43286</v>
      </c>
      <c r="G279" s="5">
        <f>SUMIF('Date de baza'!E:E,"&lt;="&amp;A279,'Date de baza'!C:C)-SUMIF('Date de baza'!F:F,"&lt;"&amp;A279,'Date de baza'!C:C)</f>
        <v>21591</v>
      </c>
      <c r="H279" s="10">
        <f t="shared" si="42"/>
        <v>2.1591</v>
      </c>
      <c r="I279" s="15">
        <f t="shared" si="43"/>
        <v>6477.3</v>
      </c>
      <c r="J279" s="13">
        <f t="shared" si="38"/>
        <v>0.3</v>
      </c>
      <c r="K279" s="15">
        <f t="shared" si="44"/>
        <v>15113.7</v>
      </c>
      <c r="L279" s="9">
        <f t="shared" si="37"/>
        <v>8.6364000000000001</v>
      </c>
    </row>
    <row r="280" spans="1:12" x14ac:dyDescent="0.25">
      <c r="A280" s="6">
        <v>43226</v>
      </c>
      <c r="B280" s="7">
        <v>1500</v>
      </c>
      <c r="C280" s="7">
        <f t="shared" si="39"/>
        <v>1350</v>
      </c>
      <c r="D280" s="7">
        <v>40</v>
      </c>
      <c r="E280" s="6">
        <f t="shared" si="40"/>
        <v>43247</v>
      </c>
      <c r="F280" s="6">
        <f t="shared" si="41"/>
        <v>43287</v>
      </c>
      <c r="G280" s="5">
        <f>SUMIF('Date de baza'!E:E,"&lt;="&amp;A280,'Date de baza'!C:C)-SUMIF('Date de baza'!F:F,"&lt;"&amp;A280,'Date de baza'!C:C)</f>
        <v>22491</v>
      </c>
      <c r="H280" s="10">
        <f t="shared" si="42"/>
        <v>2.2491000000000003</v>
      </c>
      <c r="I280" s="15">
        <f t="shared" si="43"/>
        <v>6747.3</v>
      </c>
      <c r="J280" s="13">
        <f t="shared" si="38"/>
        <v>0.3</v>
      </c>
      <c r="K280" s="15">
        <f t="shared" si="44"/>
        <v>15743.7</v>
      </c>
      <c r="L280" s="9">
        <f t="shared" ref="L280:L343" si="45">G280/2500</f>
        <v>8.9963999999999995</v>
      </c>
    </row>
    <row r="281" spans="1:12" x14ac:dyDescent="0.25">
      <c r="A281" s="6">
        <v>43227</v>
      </c>
      <c r="B281" s="7">
        <v>1500</v>
      </c>
      <c r="C281" s="7">
        <f t="shared" si="39"/>
        <v>1350</v>
      </c>
      <c r="D281" s="7">
        <v>40</v>
      </c>
      <c r="E281" s="6">
        <f t="shared" si="40"/>
        <v>43248</v>
      </c>
      <c r="F281" s="6">
        <f t="shared" si="41"/>
        <v>43288</v>
      </c>
      <c r="G281" s="5">
        <f>SUMIF('Date de baza'!E:E,"&lt;="&amp;A281,'Date de baza'!C:C)-SUMIF('Date de baza'!F:F,"&lt;"&amp;A281,'Date de baza'!C:C)</f>
        <v>23571</v>
      </c>
      <c r="H281" s="10">
        <f t="shared" si="42"/>
        <v>2.3571</v>
      </c>
      <c r="I281" s="15">
        <f t="shared" si="43"/>
        <v>7071.3</v>
      </c>
      <c r="J281" s="13">
        <f t="shared" si="38"/>
        <v>0.3</v>
      </c>
      <c r="K281" s="15">
        <f t="shared" si="44"/>
        <v>16499.7</v>
      </c>
      <c r="L281" s="9">
        <f t="shared" si="45"/>
        <v>9.4283999999999999</v>
      </c>
    </row>
    <row r="282" spans="1:12" x14ac:dyDescent="0.25">
      <c r="A282" s="6">
        <v>43228</v>
      </c>
      <c r="B282" s="7">
        <v>1500</v>
      </c>
      <c r="C282" s="7">
        <f t="shared" si="39"/>
        <v>1350</v>
      </c>
      <c r="D282" s="7">
        <v>40</v>
      </c>
      <c r="E282" s="6">
        <f t="shared" si="40"/>
        <v>43249</v>
      </c>
      <c r="F282" s="6">
        <f t="shared" si="41"/>
        <v>43289</v>
      </c>
      <c r="G282" s="5">
        <f>SUMIF('Date de baza'!E:E,"&lt;="&amp;A282,'Date de baza'!C:C)-SUMIF('Date de baza'!F:F,"&lt;"&amp;A282,'Date de baza'!C:C)</f>
        <v>24651</v>
      </c>
      <c r="H282" s="10">
        <f t="shared" si="42"/>
        <v>2.4651000000000001</v>
      </c>
      <c r="I282" s="15">
        <f t="shared" si="43"/>
        <v>7395.2999999999993</v>
      </c>
      <c r="J282" s="13">
        <f t="shared" si="38"/>
        <v>0.3</v>
      </c>
      <c r="K282" s="15">
        <f t="shared" si="44"/>
        <v>17255.7</v>
      </c>
      <c r="L282" s="9">
        <f t="shared" si="45"/>
        <v>9.8604000000000003</v>
      </c>
    </row>
    <row r="283" spans="1:12" x14ac:dyDescent="0.25">
      <c r="A283" s="6">
        <v>43229</v>
      </c>
      <c r="B283" s="7">
        <v>1500</v>
      </c>
      <c r="C283" s="7">
        <f t="shared" si="39"/>
        <v>1350</v>
      </c>
      <c r="D283" s="7">
        <v>40</v>
      </c>
      <c r="E283" s="6">
        <f t="shared" si="40"/>
        <v>43250</v>
      </c>
      <c r="F283" s="6">
        <f t="shared" si="41"/>
        <v>43290</v>
      </c>
      <c r="G283" s="5">
        <f>SUMIF('Date de baza'!E:E,"&lt;="&amp;A283,'Date de baza'!C:C)-SUMIF('Date de baza'!F:F,"&lt;"&amp;A283,'Date de baza'!C:C)</f>
        <v>25731</v>
      </c>
      <c r="H283" s="10">
        <f t="shared" si="42"/>
        <v>2.5731000000000002</v>
      </c>
      <c r="I283" s="15">
        <f t="shared" si="43"/>
        <v>8491.23</v>
      </c>
      <c r="J283" s="13">
        <f t="shared" si="38"/>
        <v>0.32999999999999996</v>
      </c>
      <c r="K283" s="15">
        <f t="shared" si="44"/>
        <v>17239.77</v>
      </c>
      <c r="L283" s="9">
        <f t="shared" si="45"/>
        <v>10.292400000000001</v>
      </c>
    </row>
    <row r="284" spans="1:12" x14ac:dyDescent="0.25">
      <c r="A284" s="6">
        <v>43230</v>
      </c>
      <c r="B284" s="7">
        <v>1500</v>
      </c>
      <c r="C284" s="7">
        <f t="shared" si="39"/>
        <v>1350</v>
      </c>
      <c r="D284" s="7">
        <v>40</v>
      </c>
      <c r="E284" s="6">
        <f t="shared" si="40"/>
        <v>43251</v>
      </c>
      <c r="F284" s="6">
        <f t="shared" si="41"/>
        <v>43291</v>
      </c>
      <c r="G284" s="5">
        <f>SUMIF('Date de baza'!E:E,"&lt;="&amp;A284,'Date de baza'!C:C)-SUMIF('Date de baza'!F:F,"&lt;"&amp;A284,'Date de baza'!C:C)</f>
        <v>26811</v>
      </c>
      <c r="H284" s="10">
        <f t="shared" si="42"/>
        <v>2.6811000000000003</v>
      </c>
      <c r="I284" s="15">
        <f t="shared" si="43"/>
        <v>8847.630000000001</v>
      </c>
      <c r="J284" s="13">
        <f t="shared" si="38"/>
        <v>0.33</v>
      </c>
      <c r="K284" s="15">
        <f t="shared" si="44"/>
        <v>17963.37</v>
      </c>
      <c r="L284" s="9">
        <f t="shared" si="45"/>
        <v>10.724399999999999</v>
      </c>
    </row>
    <row r="285" spans="1:12" x14ac:dyDescent="0.25">
      <c r="A285" s="6">
        <v>43231</v>
      </c>
      <c r="B285" s="7">
        <v>1500</v>
      </c>
      <c r="C285" s="7">
        <f t="shared" si="39"/>
        <v>1350</v>
      </c>
      <c r="D285" s="7">
        <v>40</v>
      </c>
      <c r="E285" s="6">
        <f t="shared" si="40"/>
        <v>43252</v>
      </c>
      <c r="F285" s="6">
        <f t="shared" si="41"/>
        <v>43292</v>
      </c>
      <c r="G285" s="5">
        <f>SUMIF('Date de baza'!E:E,"&lt;="&amp;A285,'Date de baza'!C:C)-SUMIF('Date de baza'!F:F,"&lt;"&amp;A285,'Date de baza'!C:C)</f>
        <v>27891</v>
      </c>
      <c r="H285" s="10">
        <f t="shared" si="42"/>
        <v>2.7890999999999999</v>
      </c>
      <c r="I285" s="15">
        <f t="shared" si="43"/>
        <v>9204.0300000000007</v>
      </c>
      <c r="J285" s="13">
        <f t="shared" si="38"/>
        <v>0.33</v>
      </c>
      <c r="K285" s="15">
        <f t="shared" si="44"/>
        <v>18686.97</v>
      </c>
      <c r="L285" s="9">
        <f t="shared" si="45"/>
        <v>11.1564</v>
      </c>
    </row>
    <row r="286" spans="1:12" x14ac:dyDescent="0.25">
      <c r="A286" s="6">
        <v>43232</v>
      </c>
      <c r="B286" s="7">
        <v>1500</v>
      </c>
      <c r="C286" s="7">
        <f t="shared" si="39"/>
        <v>1350</v>
      </c>
      <c r="D286" s="7">
        <v>40</v>
      </c>
      <c r="E286" s="6">
        <f t="shared" si="40"/>
        <v>43253</v>
      </c>
      <c r="F286" s="6">
        <f t="shared" si="41"/>
        <v>43293</v>
      </c>
      <c r="G286" s="5">
        <f>SUMIF('Date de baza'!E:E,"&lt;="&amp;A286,'Date de baza'!C:C)-SUMIF('Date de baza'!F:F,"&lt;"&amp;A286,'Date de baza'!C:C)</f>
        <v>28791</v>
      </c>
      <c r="H286" s="10">
        <f t="shared" si="42"/>
        <v>2.8791000000000002</v>
      </c>
      <c r="I286" s="15">
        <f t="shared" si="43"/>
        <v>9501.0300000000007</v>
      </c>
      <c r="J286" s="13">
        <f t="shared" si="38"/>
        <v>0.33</v>
      </c>
      <c r="K286" s="15">
        <f t="shared" si="44"/>
        <v>19289.97</v>
      </c>
      <c r="L286" s="9">
        <f t="shared" si="45"/>
        <v>11.516400000000001</v>
      </c>
    </row>
    <row r="287" spans="1:12" x14ac:dyDescent="0.25">
      <c r="A287" s="18">
        <v>43233</v>
      </c>
      <c r="B287" s="7">
        <v>1500</v>
      </c>
      <c r="C287" s="7">
        <f t="shared" si="39"/>
        <v>1350</v>
      </c>
      <c r="D287" s="7">
        <v>40</v>
      </c>
      <c r="E287" s="6">
        <f t="shared" si="40"/>
        <v>43254</v>
      </c>
      <c r="F287" s="6">
        <f t="shared" si="41"/>
        <v>43294</v>
      </c>
      <c r="G287" s="5">
        <f>SUMIF('Date de baza'!E:E,"&lt;="&amp;A287,'Date de baza'!C:C)-SUMIF('Date de baza'!F:F,"&lt;"&amp;A287,'Date de baza'!C:C)</f>
        <v>29691</v>
      </c>
      <c r="H287" s="10">
        <f t="shared" si="42"/>
        <v>2.9691000000000001</v>
      </c>
      <c r="I287" s="15">
        <f t="shared" si="43"/>
        <v>9798.0300000000007</v>
      </c>
      <c r="J287" s="13">
        <f t="shared" si="38"/>
        <v>0.33</v>
      </c>
      <c r="K287" s="15">
        <f t="shared" si="44"/>
        <v>19892.97</v>
      </c>
      <c r="L287" s="9">
        <f t="shared" si="45"/>
        <v>11.8764</v>
      </c>
    </row>
    <row r="288" spans="1:12" x14ac:dyDescent="0.25">
      <c r="A288" s="6">
        <v>43234</v>
      </c>
      <c r="B288" s="7">
        <v>1500</v>
      </c>
      <c r="C288" s="7">
        <f t="shared" si="39"/>
        <v>1350</v>
      </c>
      <c r="D288" s="7">
        <v>40</v>
      </c>
      <c r="E288" s="6">
        <f t="shared" si="40"/>
        <v>43255</v>
      </c>
      <c r="F288" s="6">
        <f t="shared" si="41"/>
        <v>43295</v>
      </c>
      <c r="G288" s="5">
        <f>SUMIF('Date de baza'!E:E,"&lt;="&amp;A288,'Date de baza'!C:C)-SUMIF('Date de baza'!F:F,"&lt;"&amp;A288,'Date de baza'!C:C)</f>
        <v>30591</v>
      </c>
      <c r="H288" s="10">
        <f t="shared" si="42"/>
        <v>3.0590999999999999</v>
      </c>
      <c r="I288" s="15">
        <f t="shared" si="43"/>
        <v>15295.5</v>
      </c>
      <c r="J288" s="13">
        <f t="shared" si="38"/>
        <v>0.5</v>
      </c>
      <c r="K288" s="15">
        <f t="shared" si="44"/>
        <v>15295.5</v>
      </c>
      <c r="L288" s="9">
        <f t="shared" si="45"/>
        <v>12.2364</v>
      </c>
    </row>
    <row r="289" spans="1:12" x14ac:dyDescent="0.25">
      <c r="A289" s="6">
        <v>43235</v>
      </c>
      <c r="B289" s="7">
        <v>1500</v>
      </c>
      <c r="C289" s="7">
        <f t="shared" si="39"/>
        <v>1350</v>
      </c>
      <c r="D289" s="7">
        <v>40</v>
      </c>
      <c r="E289" s="6">
        <f t="shared" si="40"/>
        <v>43256</v>
      </c>
      <c r="F289" s="6">
        <f t="shared" si="41"/>
        <v>43296</v>
      </c>
      <c r="G289" s="5">
        <f>SUMIF('Date de baza'!E:E,"&lt;="&amp;A289,'Date de baza'!C:C)-SUMIF('Date de baza'!F:F,"&lt;"&amp;A289,'Date de baza'!C:C)</f>
        <v>31491</v>
      </c>
      <c r="H289" s="10">
        <f t="shared" si="42"/>
        <v>3.1491000000000002</v>
      </c>
      <c r="I289" s="15">
        <f t="shared" si="43"/>
        <v>15745.5</v>
      </c>
      <c r="J289" s="13">
        <f t="shared" si="38"/>
        <v>0.5</v>
      </c>
      <c r="K289" s="15">
        <f t="shared" si="44"/>
        <v>15745.5</v>
      </c>
      <c r="L289" s="9">
        <f t="shared" si="45"/>
        <v>12.596399999999999</v>
      </c>
    </row>
    <row r="290" spans="1:12" x14ac:dyDescent="0.25">
      <c r="A290" s="6">
        <v>43236</v>
      </c>
      <c r="B290" s="7">
        <v>1500</v>
      </c>
      <c r="C290" s="7">
        <f t="shared" si="39"/>
        <v>1350</v>
      </c>
      <c r="D290" s="7">
        <v>40</v>
      </c>
      <c r="E290" s="6">
        <f t="shared" si="40"/>
        <v>43257</v>
      </c>
      <c r="F290" s="6">
        <f t="shared" si="41"/>
        <v>43297</v>
      </c>
      <c r="G290" s="5">
        <f>SUMIF('Date de baza'!E:E,"&lt;="&amp;A290,'Date de baza'!C:C)-SUMIF('Date de baza'!F:F,"&lt;"&amp;A290,'Date de baza'!C:C)</f>
        <v>32391</v>
      </c>
      <c r="H290" s="10">
        <f t="shared" si="42"/>
        <v>3.2391000000000001</v>
      </c>
      <c r="I290" s="15">
        <f t="shared" si="43"/>
        <v>16195.5</v>
      </c>
      <c r="J290" s="13">
        <f t="shared" si="38"/>
        <v>0.5</v>
      </c>
      <c r="K290" s="15">
        <f t="shared" si="44"/>
        <v>16195.5</v>
      </c>
      <c r="L290" s="9">
        <f t="shared" si="45"/>
        <v>12.9564</v>
      </c>
    </row>
    <row r="291" spans="1:12" x14ac:dyDescent="0.25">
      <c r="A291" s="6">
        <v>43237</v>
      </c>
      <c r="B291" s="7">
        <v>1500</v>
      </c>
      <c r="C291" s="7">
        <f t="shared" si="39"/>
        <v>1350</v>
      </c>
      <c r="D291" s="7">
        <v>40</v>
      </c>
      <c r="E291" s="6">
        <f t="shared" si="40"/>
        <v>43258</v>
      </c>
      <c r="F291" s="6">
        <f t="shared" si="41"/>
        <v>43298</v>
      </c>
      <c r="G291" s="5">
        <f>SUMIF('Date de baza'!E:E,"&lt;="&amp;A291,'Date de baza'!C:C)-SUMIF('Date de baza'!F:F,"&lt;"&amp;A291,'Date de baza'!C:C)</f>
        <v>33561</v>
      </c>
      <c r="H291" s="10">
        <f t="shared" si="42"/>
        <v>3.3561000000000001</v>
      </c>
      <c r="I291" s="15">
        <f t="shared" si="43"/>
        <v>16780.5</v>
      </c>
      <c r="J291" s="13">
        <f t="shared" si="38"/>
        <v>0.5</v>
      </c>
      <c r="K291" s="15">
        <f t="shared" si="44"/>
        <v>16780.5</v>
      </c>
      <c r="L291" s="9">
        <f t="shared" si="45"/>
        <v>13.4244</v>
      </c>
    </row>
    <row r="292" spans="1:12" x14ac:dyDescent="0.25">
      <c r="A292" s="6">
        <v>43238</v>
      </c>
      <c r="B292" s="7">
        <v>1500</v>
      </c>
      <c r="C292" s="7">
        <f t="shared" si="39"/>
        <v>1350</v>
      </c>
      <c r="D292" s="7">
        <v>40</v>
      </c>
      <c r="E292" s="6">
        <f t="shared" si="40"/>
        <v>43259</v>
      </c>
      <c r="F292" s="6">
        <f t="shared" si="41"/>
        <v>43299</v>
      </c>
      <c r="G292" s="5">
        <f>SUMIF('Date de baza'!E:E,"&lt;="&amp;A292,'Date de baza'!C:C)-SUMIF('Date de baza'!F:F,"&lt;"&amp;A292,'Date de baza'!C:C)</f>
        <v>34731</v>
      </c>
      <c r="H292" s="10">
        <f t="shared" si="42"/>
        <v>3.4731000000000001</v>
      </c>
      <c r="I292" s="15">
        <f t="shared" si="43"/>
        <v>17365.5</v>
      </c>
      <c r="J292" s="13">
        <f t="shared" si="38"/>
        <v>0.5</v>
      </c>
      <c r="K292" s="15">
        <f t="shared" si="44"/>
        <v>17365.5</v>
      </c>
      <c r="L292" s="9">
        <f t="shared" si="45"/>
        <v>13.8924</v>
      </c>
    </row>
    <row r="293" spans="1:12" x14ac:dyDescent="0.25">
      <c r="A293" s="6">
        <v>43239</v>
      </c>
      <c r="B293" s="7">
        <v>1500</v>
      </c>
      <c r="C293" s="7">
        <f t="shared" si="39"/>
        <v>1350</v>
      </c>
      <c r="D293" s="7">
        <v>40</v>
      </c>
      <c r="E293" s="6">
        <f t="shared" si="40"/>
        <v>43260</v>
      </c>
      <c r="F293" s="6">
        <f t="shared" si="41"/>
        <v>43300</v>
      </c>
      <c r="G293" s="5">
        <f>SUMIF('Date de baza'!E:E,"&lt;="&amp;A293,'Date de baza'!C:C)-SUMIF('Date de baza'!F:F,"&lt;"&amp;A293,'Date de baza'!C:C)</f>
        <v>35901</v>
      </c>
      <c r="H293" s="10">
        <f t="shared" si="42"/>
        <v>3.5901000000000001</v>
      </c>
      <c r="I293" s="15">
        <f t="shared" si="43"/>
        <v>17950.5</v>
      </c>
      <c r="J293" s="13">
        <f t="shared" si="38"/>
        <v>0.5</v>
      </c>
      <c r="K293" s="15">
        <f t="shared" si="44"/>
        <v>17950.5</v>
      </c>
      <c r="L293" s="9">
        <f t="shared" si="45"/>
        <v>14.3604</v>
      </c>
    </row>
    <row r="294" spans="1:12" x14ac:dyDescent="0.25">
      <c r="A294" s="6">
        <v>43240</v>
      </c>
      <c r="B294" s="7">
        <v>1500</v>
      </c>
      <c r="C294" s="7">
        <f t="shared" si="39"/>
        <v>1350</v>
      </c>
      <c r="D294" s="7">
        <v>40</v>
      </c>
      <c r="E294" s="6">
        <f t="shared" si="40"/>
        <v>43261</v>
      </c>
      <c r="F294" s="6">
        <f t="shared" si="41"/>
        <v>43301</v>
      </c>
      <c r="G294" s="5">
        <f>SUMIF('Date de baza'!E:E,"&lt;="&amp;A294,'Date de baza'!C:C)-SUMIF('Date de baza'!F:F,"&lt;"&amp;A294,'Date de baza'!C:C)</f>
        <v>37071</v>
      </c>
      <c r="H294" s="10">
        <f t="shared" si="42"/>
        <v>3.7071000000000001</v>
      </c>
      <c r="I294" s="15">
        <f t="shared" si="43"/>
        <v>18535.5</v>
      </c>
      <c r="J294" s="13">
        <f t="shared" si="38"/>
        <v>0.5</v>
      </c>
      <c r="K294" s="15">
        <f t="shared" si="44"/>
        <v>18535.5</v>
      </c>
      <c r="L294" s="9">
        <f t="shared" si="45"/>
        <v>14.8284</v>
      </c>
    </row>
    <row r="295" spans="1:12" x14ac:dyDescent="0.25">
      <c r="A295" s="6">
        <v>43241</v>
      </c>
      <c r="B295" s="7">
        <v>1500</v>
      </c>
      <c r="C295" s="7">
        <f t="shared" si="39"/>
        <v>1350</v>
      </c>
      <c r="D295" s="7">
        <v>40</v>
      </c>
      <c r="E295" s="6">
        <f t="shared" si="40"/>
        <v>43262</v>
      </c>
      <c r="F295" s="6">
        <f t="shared" si="41"/>
        <v>43302</v>
      </c>
      <c r="G295" s="5">
        <f>SUMIF('Date de baza'!E:E,"&lt;="&amp;A295,'Date de baza'!C:C)-SUMIF('Date de baza'!F:F,"&lt;"&amp;A295,'Date de baza'!C:C)</f>
        <v>38241</v>
      </c>
      <c r="H295" s="10">
        <f t="shared" si="42"/>
        <v>3.8241000000000001</v>
      </c>
      <c r="I295" s="15">
        <f t="shared" si="43"/>
        <v>19120.5</v>
      </c>
      <c r="J295" s="13">
        <f t="shared" si="38"/>
        <v>0.5</v>
      </c>
      <c r="K295" s="15">
        <f t="shared" si="44"/>
        <v>19120.5</v>
      </c>
      <c r="L295" s="9">
        <f t="shared" si="45"/>
        <v>15.2964</v>
      </c>
    </row>
    <row r="296" spans="1:12" x14ac:dyDescent="0.25">
      <c r="A296" s="6">
        <v>43242</v>
      </c>
      <c r="B296" s="7">
        <v>1500</v>
      </c>
      <c r="C296" s="7">
        <f t="shared" si="39"/>
        <v>1350</v>
      </c>
      <c r="D296" s="7">
        <v>40</v>
      </c>
      <c r="E296" s="6">
        <f t="shared" si="40"/>
        <v>43263</v>
      </c>
      <c r="F296" s="6">
        <f t="shared" si="41"/>
        <v>43303</v>
      </c>
      <c r="G296" s="5">
        <f>SUMIF('Date de baza'!E:E,"&lt;="&amp;A296,'Date de baza'!C:C)-SUMIF('Date de baza'!F:F,"&lt;"&amp;A296,'Date de baza'!C:C)</f>
        <v>39231</v>
      </c>
      <c r="H296" s="10">
        <f t="shared" si="42"/>
        <v>3.9231000000000003</v>
      </c>
      <c r="I296" s="15">
        <f t="shared" si="43"/>
        <v>19615.5</v>
      </c>
      <c r="J296" s="13">
        <f t="shared" si="38"/>
        <v>0.5</v>
      </c>
      <c r="K296" s="15">
        <f t="shared" si="44"/>
        <v>19615.5</v>
      </c>
      <c r="L296" s="9">
        <f t="shared" si="45"/>
        <v>15.692399999999999</v>
      </c>
    </row>
    <row r="297" spans="1:12" x14ac:dyDescent="0.25">
      <c r="A297" s="6">
        <v>43243</v>
      </c>
      <c r="B297" s="7">
        <v>1500</v>
      </c>
      <c r="C297" s="7">
        <f t="shared" si="39"/>
        <v>1350</v>
      </c>
      <c r="D297" s="7">
        <v>40</v>
      </c>
      <c r="E297" s="6">
        <f t="shared" si="40"/>
        <v>43264</v>
      </c>
      <c r="F297" s="6">
        <f t="shared" si="41"/>
        <v>43304</v>
      </c>
      <c r="G297" s="5">
        <f>SUMIF('Date de baza'!E:E,"&lt;="&amp;A297,'Date de baza'!C:C)-SUMIF('Date de baza'!F:F,"&lt;"&amp;A297,'Date de baza'!C:C)</f>
        <v>40131</v>
      </c>
      <c r="H297" s="10">
        <f t="shared" si="42"/>
        <v>4.0131000000000006</v>
      </c>
      <c r="I297" s="15">
        <f t="shared" si="43"/>
        <v>24078.6</v>
      </c>
      <c r="J297" s="13">
        <f t="shared" si="38"/>
        <v>0.6</v>
      </c>
      <c r="K297" s="15">
        <f t="shared" si="44"/>
        <v>16052.400000000001</v>
      </c>
      <c r="L297" s="9">
        <f t="shared" si="45"/>
        <v>16.052399999999999</v>
      </c>
    </row>
    <row r="298" spans="1:12" x14ac:dyDescent="0.25">
      <c r="A298" s="6">
        <v>43244</v>
      </c>
      <c r="B298" s="7">
        <v>1500</v>
      </c>
      <c r="C298" s="7">
        <f t="shared" si="39"/>
        <v>1350</v>
      </c>
      <c r="D298" s="7">
        <v>40</v>
      </c>
      <c r="E298" s="6">
        <f t="shared" si="40"/>
        <v>43265</v>
      </c>
      <c r="F298" s="6">
        <f t="shared" si="41"/>
        <v>43305</v>
      </c>
      <c r="G298" s="5">
        <f>SUMIF('Date de baza'!E:E,"&lt;="&amp;A298,'Date de baza'!C:C)-SUMIF('Date de baza'!F:F,"&lt;"&amp;A298,'Date de baza'!C:C)</f>
        <v>41031</v>
      </c>
      <c r="H298" s="10">
        <f t="shared" si="42"/>
        <v>4.1031000000000004</v>
      </c>
      <c r="I298" s="15">
        <f t="shared" si="43"/>
        <v>24618.6</v>
      </c>
      <c r="J298" s="13">
        <f t="shared" si="38"/>
        <v>0.6</v>
      </c>
      <c r="K298" s="15">
        <f t="shared" si="44"/>
        <v>16412.400000000001</v>
      </c>
      <c r="L298" s="9">
        <f t="shared" si="45"/>
        <v>16.412400000000002</v>
      </c>
    </row>
    <row r="299" spans="1:12" x14ac:dyDescent="0.25">
      <c r="A299" s="6">
        <v>43245</v>
      </c>
      <c r="B299" s="7">
        <v>1500</v>
      </c>
      <c r="C299" s="7">
        <f t="shared" si="39"/>
        <v>1350</v>
      </c>
      <c r="D299" s="7">
        <v>40</v>
      </c>
      <c r="E299" s="6">
        <f t="shared" si="40"/>
        <v>43266</v>
      </c>
      <c r="F299" s="6">
        <f t="shared" si="41"/>
        <v>43306</v>
      </c>
      <c r="G299" s="5">
        <f>SUMIF('Date de baza'!E:E,"&lt;="&amp;A299,'Date de baza'!C:C)-SUMIF('Date de baza'!F:F,"&lt;"&amp;A299,'Date de baza'!C:C)</f>
        <v>41931</v>
      </c>
      <c r="H299" s="10">
        <f t="shared" si="42"/>
        <v>4.1931000000000003</v>
      </c>
      <c r="I299" s="15">
        <f t="shared" si="43"/>
        <v>25158.6</v>
      </c>
      <c r="J299" s="13">
        <f t="shared" si="38"/>
        <v>0.6</v>
      </c>
      <c r="K299" s="15">
        <f t="shared" si="44"/>
        <v>16772.400000000001</v>
      </c>
      <c r="L299" s="9">
        <f t="shared" si="45"/>
        <v>16.772400000000001</v>
      </c>
    </row>
    <row r="300" spans="1:12" x14ac:dyDescent="0.25">
      <c r="A300" s="6">
        <v>43246</v>
      </c>
      <c r="B300" s="7">
        <v>1500</v>
      </c>
      <c r="C300" s="7">
        <f t="shared" si="39"/>
        <v>1350</v>
      </c>
      <c r="D300" s="7">
        <v>40</v>
      </c>
      <c r="E300" s="6">
        <f t="shared" si="40"/>
        <v>43267</v>
      </c>
      <c r="F300" s="6">
        <f t="shared" si="41"/>
        <v>43307</v>
      </c>
      <c r="G300" s="5">
        <f>SUMIF('Date de baza'!E:E,"&lt;="&amp;A300,'Date de baza'!C:C)-SUMIF('Date de baza'!F:F,"&lt;"&amp;A300,'Date de baza'!C:C)</f>
        <v>42831</v>
      </c>
      <c r="H300" s="10">
        <f t="shared" si="42"/>
        <v>4.2831000000000001</v>
      </c>
      <c r="I300" s="15">
        <f t="shared" si="43"/>
        <v>25698.6</v>
      </c>
      <c r="J300" s="13">
        <f t="shared" si="38"/>
        <v>0.6</v>
      </c>
      <c r="K300" s="15">
        <f t="shared" si="44"/>
        <v>17132.400000000001</v>
      </c>
      <c r="L300" s="9">
        <f t="shared" si="45"/>
        <v>17.132400000000001</v>
      </c>
    </row>
    <row r="301" spans="1:12" x14ac:dyDescent="0.25">
      <c r="A301" s="6">
        <v>43247</v>
      </c>
      <c r="B301" s="7">
        <v>1500</v>
      </c>
      <c r="C301" s="7">
        <f t="shared" si="39"/>
        <v>1350</v>
      </c>
      <c r="D301" s="7">
        <v>40</v>
      </c>
      <c r="E301" s="6">
        <f t="shared" si="40"/>
        <v>43268</v>
      </c>
      <c r="F301" s="6">
        <f t="shared" si="41"/>
        <v>43308</v>
      </c>
      <c r="G301" s="5">
        <f>SUMIF('Date de baza'!E:E,"&lt;="&amp;A301,'Date de baza'!C:C)-SUMIF('Date de baza'!F:F,"&lt;"&amp;A301,'Date de baza'!C:C)</f>
        <v>43911</v>
      </c>
      <c r="H301" s="10">
        <f t="shared" si="42"/>
        <v>4.3910999999999998</v>
      </c>
      <c r="I301" s="15">
        <f t="shared" si="43"/>
        <v>26346.6</v>
      </c>
      <c r="J301" s="13">
        <f t="shared" si="38"/>
        <v>0.6</v>
      </c>
      <c r="K301" s="15">
        <f t="shared" si="44"/>
        <v>17564.400000000001</v>
      </c>
      <c r="L301" s="9">
        <f t="shared" si="45"/>
        <v>17.564399999999999</v>
      </c>
    </row>
    <row r="302" spans="1:12" x14ac:dyDescent="0.25">
      <c r="A302" s="6">
        <v>43248</v>
      </c>
      <c r="B302" s="7">
        <v>1500</v>
      </c>
      <c r="C302" s="7">
        <f t="shared" si="39"/>
        <v>1350</v>
      </c>
      <c r="D302" s="7">
        <v>40</v>
      </c>
      <c r="E302" s="6">
        <f t="shared" si="40"/>
        <v>43269</v>
      </c>
      <c r="F302" s="6">
        <f t="shared" si="41"/>
        <v>43309</v>
      </c>
      <c r="G302" s="5">
        <f>SUMIF('Date de baza'!E:E,"&lt;="&amp;A302,'Date de baza'!C:C)-SUMIF('Date de baza'!F:F,"&lt;"&amp;A302,'Date de baza'!C:C)</f>
        <v>44991</v>
      </c>
      <c r="H302" s="10">
        <f t="shared" si="42"/>
        <v>4.4991000000000003</v>
      </c>
      <c r="I302" s="15">
        <f t="shared" si="43"/>
        <v>26994.6</v>
      </c>
      <c r="J302" s="13">
        <f t="shared" si="38"/>
        <v>0.6</v>
      </c>
      <c r="K302" s="15">
        <f t="shared" si="44"/>
        <v>17996.400000000001</v>
      </c>
      <c r="L302" s="9">
        <f t="shared" si="45"/>
        <v>17.996400000000001</v>
      </c>
    </row>
    <row r="303" spans="1:12" x14ac:dyDescent="0.25">
      <c r="A303" s="6">
        <v>43249</v>
      </c>
      <c r="B303" s="7">
        <v>1500</v>
      </c>
      <c r="C303" s="7">
        <f t="shared" si="39"/>
        <v>1350</v>
      </c>
      <c r="D303" s="7">
        <v>40</v>
      </c>
      <c r="E303" s="6">
        <f t="shared" si="40"/>
        <v>43270</v>
      </c>
      <c r="F303" s="6">
        <f t="shared" si="41"/>
        <v>43310</v>
      </c>
      <c r="G303" s="5">
        <f>SUMIF('Date de baza'!E:E,"&lt;="&amp;A303,'Date de baza'!C:C)-SUMIF('Date de baza'!F:F,"&lt;"&amp;A303,'Date de baza'!C:C)</f>
        <v>46071</v>
      </c>
      <c r="H303" s="10">
        <f t="shared" si="42"/>
        <v>4.6071</v>
      </c>
      <c r="I303" s="15">
        <f t="shared" si="43"/>
        <v>27642.6</v>
      </c>
      <c r="J303" s="13">
        <f t="shared" si="38"/>
        <v>0.6</v>
      </c>
      <c r="K303" s="15">
        <f t="shared" si="44"/>
        <v>18428.400000000001</v>
      </c>
      <c r="L303" s="9">
        <f t="shared" si="45"/>
        <v>18.4284</v>
      </c>
    </row>
    <row r="304" spans="1:12" x14ac:dyDescent="0.25">
      <c r="A304" s="6">
        <v>43250</v>
      </c>
      <c r="B304" s="7">
        <v>1500</v>
      </c>
      <c r="C304" s="7">
        <f t="shared" si="39"/>
        <v>1350</v>
      </c>
      <c r="D304" s="7">
        <v>40</v>
      </c>
      <c r="E304" s="6">
        <f t="shared" si="40"/>
        <v>43271</v>
      </c>
      <c r="F304" s="6">
        <f t="shared" si="41"/>
        <v>43311</v>
      </c>
      <c r="G304" s="5">
        <f>SUMIF('Date de baza'!E:E,"&lt;="&amp;A304,'Date de baza'!C:C)-SUMIF('Date de baza'!F:F,"&lt;"&amp;A304,'Date de baza'!C:C)</f>
        <v>47151</v>
      </c>
      <c r="H304" s="10">
        <f t="shared" si="42"/>
        <v>4.7151000000000005</v>
      </c>
      <c r="I304" s="15">
        <f t="shared" si="43"/>
        <v>28290.6</v>
      </c>
      <c r="J304" s="13">
        <f t="shared" si="38"/>
        <v>0.6</v>
      </c>
      <c r="K304" s="15">
        <f t="shared" si="44"/>
        <v>18860.400000000001</v>
      </c>
      <c r="L304" s="9">
        <f t="shared" si="45"/>
        <v>18.860399999999998</v>
      </c>
    </row>
    <row r="305" spans="1:12" x14ac:dyDescent="0.25">
      <c r="A305" s="6">
        <v>43251</v>
      </c>
      <c r="B305" s="7">
        <v>1500</v>
      </c>
      <c r="C305" s="7">
        <f t="shared" si="39"/>
        <v>1350</v>
      </c>
      <c r="D305" s="7">
        <v>40</v>
      </c>
      <c r="E305" s="6">
        <f t="shared" si="40"/>
        <v>43272</v>
      </c>
      <c r="F305" s="6">
        <f t="shared" si="41"/>
        <v>43312</v>
      </c>
      <c r="G305" s="5">
        <f>SUMIF('Date de baza'!E:E,"&lt;="&amp;A305,'Date de baza'!C:C)-SUMIF('Date de baza'!F:F,"&lt;"&amp;A305,'Date de baza'!C:C)</f>
        <v>48231</v>
      </c>
      <c r="H305" s="10">
        <f t="shared" si="42"/>
        <v>4.8231000000000002</v>
      </c>
      <c r="I305" s="15">
        <f t="shared" si="43"/>
        <v>28938.6</v>
      </c>
      <c r="J305" s="13">
        <f t="shared" si="38"/>
        <v>0.6</v>
      </c>
      <c r="K305" s="15">
        <f t="shared" si="44"/>
        <v>19292.400000000001</v>
      </c>
      <c r="L305" s="9">
        <f t="shared" si="45"/>
        <v>19.292400000000001</v>
      </c>
    </row>
    <row r="306" spans="1:12" x14ac:dyDescent="0.25">
      <c r="A306" s="6">
        <v>43252</v>
      </c>
      <c r="B306" s="7">
        <v>1500</v>
      </c>
      <c r="C306" s="7">
        <f t="shared" si="39"/>
        <v>1350</v>
      </c>
      <c r="D306" s="7">
        <v>40</v>
      </c>
      <c r="E306" s="6">
        <f t="shared" si="40"/>
        <v>43273</v>
      </c>
      <c r="F306" s="6">
        <f t="shared" si="41"/>
        <v>43313</v>
      </c>
      <c r="G306" s="5">
        <f>SUMIF('Date de baza'!E:E,"&lt;="&amp;A306,'Date de baza'!C:C)-SUMIF('Date de baza'!F:F,"&lt;"&amp;A306,'Date de baza'!C:C)</f>
        <v>49203</v>
      </c>
      <c r="H306" s="10">
        <f t="shared" si="42"/>
        <v>4.9203000000000001</v>
      </c>
      <c r="I306" s="15">
        <f t="shared" si="43"/>
        <v>29521.8</v>
      </c>
      <c r="J306" s="13">
        <f t="shared" si="38"/>
        <v>0.6</v>
      </c>
      <c r="K306" s="15">
        <f t="shared" si="44"/>
        <v>19681.2</v>
      </c>
      <c r="L306" s="9">
        <f t="shared" si="45"/>
        <v>19.6812</v>
      </c>
    </row>
    <row r="307" spans="1:12" x14ac:dyDescent="0.25">
      <c r="A307" s="6">
        <v>43253</v>
      </c>
      <c r="B307" s="7">
        <v>1500</v>
      </c>
      <c r="C307" s="7">
        <f t="shared" si="39"/>
        <v>1350</v>
      </c>
      <c r="D307" s="7">
        <v>40</v>
      </c>
      <c r="E307" s="6">
        <f t="shared" si="40"/>
        <v>43274</v>
      </c>
      <c r="F307" s="6">
        <f t="shared" si="41"/>
        <v>43314</v>
      </c>
      <c r="G307" s="5">
        <f>SUMIF('Date de baza'!E:E,"&lt;="&amp;A307,'Date de baza'!C:C)-SUMIF('Date de baza'!F:F,"&lt;"&amp;A307,'Date de baza'!C:C)</f>
        <v>50157</v>
      </c>
      <c r="H307" s="10">
        <f t="shared" si="42"/>
        <v>5.0156999999999998</v>
      </c>
      <c r="I307" s="15">
        <f t="shared" si="43"/>
        <v>30094.199999999997</v>
      </c>
      <c r="J307" s="13">
        <f t="shared" si="38"/>
        <v>0.6</v>
      </c>
      <c r="K307" s="15">
        <f t="shared" si="44"/>
        <v>20062.800000000003</v>
      </c>
      <c r="L307" s="9">
        <f t="shared" si="45"/>
        <v>20.062799999999999</v>
      </c>
    </row>
    <row r="308" spans="1:12" x14ac:dyDescent="0.25">
      <c r="A308" s="6">
        <v>43254</v>
      </c>
      <c r="B308" s="7">
        <v>1500</v>
      </c>
      <c r="C308" s="7">
        <f t="shared" si="39"/>
        <v>1350</v>
      </c>
      <c r="D308" s="7">
        <v>40</v>
      </c>
      <c r="E308" s="6">
        <f t="shared" si="40"/>
        <v>43275</v>
      </c>
      <c r="F308" s="6">
        <f t="shared" si="41"/>
        <v>43315</v>
      </c>
      <c r="G308" s="5">
        <f>SUMIF('Date de baza'!E:E,"&lt;="&amp;A308,'Date de baza'!C:C)-SUMIF('Date de baza'!F:F,"&lt;"&amp;A308,'Date de baza'!C:C)</f>
        <v>51066</v>
      </c>
      <c r="H308" s="10">
        <f t="shared" si="42"/>
        <v>5.1066000000000003</v>
      </c>
      <c r="I308" s="15">
        <f t="shared" si="43"/>
        <v>30639.599999999999</v>
      </c>
      <c r="J308" s="13">
        <f t="shared" si="38"/>
        <v>0.6</v>
      </c>
      <c r="K308" s="15">
        <f t="shared" si="44"/>
        <v>20426.400000000001</v>
      </c>
      <c r="L308" s="9">
        <f t="shared" si="45"/>
        <v>20.426400000000001</v>
      </c>
    </row>
    <row r="309" spans="1:12" x14ac:dyDescent="0.25">
      <c r="A309" s="6">
        <v>43255</v>
      </c>
      <c r="B309" s="7">
        <v>1500</v>
      </c>
      <c r="C309" s="7">
        <f t="shared" si="39"/>
        <v>1350</v>
      </c>
      <c r="D309" s="7">
        <v>40</v>
      </c>
      <c r="E309" s="6">
        <f t="shared" si="40"/>
        <v>43276</v>
      </c>
      <c r="F309" s="6">
        <f t="shared" si="41"/>
        <v>43316</v>
      </c>
      <c r="G309" s="5">
        <f>SUMIF('Date de baza'!E:E,"&lt;="&amp;A309,'Date de baza'!C:C)-SUMIF('Date de baza'!F:F,"&lt;"&amp;A309,'Date de baza'!C:C)</f>
        <v>51975</v>
      </c>
      <c r="H309" s="10">
        <f t="shared" si="42"/>
        <v>5.1975000000000007</v>
      </c>
      <c r="I309" s="15">
        <f t="shared" si="43"/>
        <v>31185</v>
      </c>
      <c r="J309" s="13">
        <f t="shared" si="38"/>
        <v>0.6</v>
      </c>
      <c r="K309" s="15">
        <f t="shared" si="44"/>
        <v>20790</v>
      </c>
      <c r="L309" s="9">
        <f t="shared" si="45"/>
        <v>20.79</v>
      </c>
    </row>
    <row r="310" spans="1:12" x14ac:dyDescent="0.25">
      <c r="A310" s="6">
        <v>43256</v>
      </c>
      <c r="B310" s="7">
        <v>1500</v>
      </c>
      <c r="C310" s="7">
        <f t="shared" si="39"/>
        <v>1350</v>
      </c>
      <c r="D310" s="7">
        <v>40</v>
      </c>
      <c r="E310" s="6">
        <f t="shared" si="40"/>
        <v>43277</v>
      </c>
      <c r="F310" s="6">
        <f t="shared" si="41"/>
        <v>43317</v>
      </c>
      <c r="G310" s="5">
        <f>SUMIF('Date de baza'!E:E,"&lt;="&amp;A310,'Date de baza'!C:C)-SUMIF('Date de baza'!F:F,"&lt;"&amp;A310,'Date de baza'!C:C)</f>
        <v>52794</v>
      </c>
      <c r="H310" s="10">
        <f t="shared" si="42"/>
        <v>5.2793999999999999</v>
      </c>
      <c r="I310" s="15">
        <f t="shared" si="43"/>
        <v>31676.399999999998</v>
      </c>
      <c r="J310" s="13">
        <f t="shared" si="38"/>
        <v>0.6</v>
      </c>
      <c r="K310" s="15">
        <f t="shared" si="44"/>
        <v>21117.600000000002</v>
      </c>
      <c r="L310" s="9">
        <f t="shared" si="45"/>
        <v>21.117599999999999</v>
      </c>
    </row>
    <row r="311" spans="1:12" x14ac:dyDescent="0.25">
      <c r="A311" s="6">
        <v>43257</v>
      </c>
      <c r="B311" s="7">
        <v>1500</v>
      </c>
      <c r="C311" s="7">
        <f t="shared" si="39"/>
        <v>1350</v>
      </c>
      <c r="D311" s="7">
        <v>40</v>
      </c>
      <c r="E311" s="6">
        <f t="shared" si="40"/>
        <v>43278</v>
      </c>
      <c r="F311" s="6">
        <f t="shared" si="41"/>
        <v>43318</v>
      </c>
      <c r="G311" s="5">
        <f>SUMIF('Date de baza'!E:E,"&lt;="&amp;A311,'Date de baza'!C:C)-SUMIF('Date de baza'!F:F,"&lt;"&amp;A311,'Date de baza'!C:C)</f>
        <v>53613</v>
      </c>
      <c r="H311" s="10">
        <f t="shared" si="42"/>
        <v>5.3613</v>
      </c>
      <c r="I311" s="15">
        <f t="shared" si="43"/>
        <v>32167.8</v>
      </c>
      <c r="J311" s="13">
        <f t="shared" si="38"/>
        <v>0.6</v>
      </c>
      <c r="K311" s="15">
        <f t="shared" si="44"/>
        <v>21445.200000000001</v>
      </c>
      <c r="L311" s="9">
        <f t="shared" si="45"/>
        <v>21.4452</v>
      </c>
    </row>
    <row r="312" spans="1:12" x14ac:dyDescent="0.25">
      <c r="A312" s="6">
        <v>43258</v>
      </c>
      <c r="B312" s="7">
        <v>1500</v>
      </c>
      <c r="C312" s="7">
        <f t="shared" si="39"/>
        <v>1350</v>
      </c>
      <c r="D312" s="7">
        <v>40</v>
      </c>
      <c r="E312" s="6">
        <f t="shared" si="40"/>
        <v>43279</v>
      </c>
      <c r="F312" s="6">
        <f t="shared" si="41"/>
        <v>43319</v>
      </c>
      <c r="G312" s="5">
        <f>SUMIF('Date de baza'!E:E,"&lt;="&amp;A312,'Date de baza'!C:C)-SUMIF('Date de baza'!F:F,"&lt;"&amp;A312,'Date de baza'!C:C)</f>
        <v>54252</v>
      </c>
      <c r="H312" s="10">
        <f t="shared" si="42"/>
        <v>5.4252000000000002</v>
      </c>
      <c r="I312" s="15">
        <f t="shared" si="43"/>
        <v>32551.199999999997</v>
      </c>
      <c r="J312" s="13">
        <f t="shared" si="38"/>
        <v>0.6</v>
      </c>
      <c r="K312" s="15">
        <f t="shared" si="44"/>
        <v>21700.800000000003</v>
      </c>
      <c r="L312" s="9">
        <f t="shared" si="45"/>
        <v>21.700800000000001</v>
      </c>
    </row>
    <row r="313" spans="1:12" x14ac:dyDescent="0.25">
      <c r="A313" s="6">
        <v>43259</v>
      </c>
      <c r="B313" s="7">
        <v>1500</v>
      </c>
      <c r="C313" s="7">
        <f t="shared" si="39"/>
        <v>1350</v>
      </c>
      <c r="D313" s="7">
        <v>40</v>
      </c>
      <c r="E313" s="6">
        <f t="shared" si="40"/>
        <v>43280</v>
      </c>
      <c r="F313" s="6">
        <f t="shared" si="41"/>
        <v>43320</v>
      </c>
      <c r="G313" s="5">
        <f>SUMIF('Date de baza'!E:E,"&lt;="&amp;A313,'Date de baza'!C:C)-SUMIF('Date de baza'!F:F,"&lt;"&amp;A313,'Date de baza'!C:C)</f>
        <v>54828</v>
      </c>
      <c r="H313" s="10">
        <f t="shared" si="42"/>
        <v>5.4828000000000001</v>
      </c>
      <c r="I313" s="15">
        <f t="shared" si="43"/>
        <v>32896.799999999996</v>
      </c>
      <c r="J313" s="13">
        <f t="shared" si="38"/>
        <v>0.59999999999999987</v>
      </c>
      <c r="K313" s="15">
        <f t="shared" si="44"/>
        <v>21931.200000000004</v>
      </c>
      <c r="L313" s="9">
        <f t="shared" si="45"/>
        <v>21.9312</v>
      </c>
    </row>
    <row r="314" spans="1:12" x14ac:dyDescent="0.25">
      <c r="A314" s="6">
        <v>43260</v>
      </c>
      <c r="B314" s="7">
        <v>1500</v>
      </c>
      <c r="C314" s="7">
        <f t="shared" si="39"/>
        <v>1350</v>
      </c>
      <c r="D314" s="7">
        <v>40</v>
      </c>
      <c r="E314" s="6">
        <f t="shared" si="40"/>
        <v>43281</v>
      </c>
      <c r="F314" s="6">
        <f t="shared" si="41"/>
        <v>43321</v>
      </c>
      <c r="G314" s="5">
        <f>SUMIF('Date de baza'!E:E,"&lt;="&amp;A314,'Date de baza'!C:C)-SUMIF('Date de baza'!F:F,"&lt;"&amp;A314,'Date de baza'!C:C)</f>
        <v>55404</v>
      </c>
      <c r="H314" s="10">
        <f t="shared" si="42"/>
        <v>5.5404</v>
      </c>
      <c r="I314" s="15">
        <f t="shared" si="43"/>
        <v>33242.400000000001</v>
      </c>
      <c r="J314" s="13">
        <f t="shared" ref="J314:J316" si="46">I314/G314</f>
        <v>0.6</v>
      </c>
      <c r="K314" s="15">
        <f t="shared" si="44"/>
        <v>22161.599999999999</v>
      </c>
      <c r="L314" s="9">
        <f t="shared" si="45"/>
        <v>22.1616</v>
      </c>
    </row>
    <row r="315" spans="1:12" x14ac:dyDescent="0.25">
      <c r="A315" s="6">
        <v>43261</v>
      </c>
      <c r="B315" s="7">
        <v>1500</v>
      </c>
      <c r="C315" s="7">
        <f t="shared" si="39"/>
        <v>1350</v>
      </c>
      <c r="D315" s="7">
        <v>40</v>
      </c>
      <c r="E315" s="6">
        <f t="shared" si="40"/>
        <v>43282</v>
      </c>
      <c r="F315" s="6">
        <f t="shared" si="41"/>
        <v>43322</v>
      </c>
      <c r="G315" s="5">
        <f>SUMIF('Date de baza'!E:E,"&lt;="&amp;A315,'Date de baza'!C:C)-SUMIF('Date de baza'!F:F,"&lt;"&amp;A315,'Date de baza'!C:C)</f>
        <v>55980</v>
      </c>
      <c r="H315" s="10">
        <f t="shared" si="42"/>
        <v>5.5979999999999999</v>
      </c>
      <c r="I315" s="15">
        <f t="shared" si="43"/>
        <v>33588</v>
      </c>
      <c r="J315" s="13">
        <f t="shared" si="46"/>
        <v>0.6</v>
      </c>
      <c r="K315" s="15">
        <f t="shared" si="44"/>
        <v>22392</v>
      </c>
      <c r="L315" s="9">
        <f t="shared" si="45"/>
        <v>22.391999999999999</v>
      </c>
    </row>
    <row r="316" spans="1:12" x14ac:dyDescent="0.25">
      <c r="A316" s="6">
        <v>43262</v>
      </c>
      <c r="B316" s="7">
        <v>1500</v>
      </c>
      <c r="C316" s="7">
        <f t="shared" si="39"/>
        <v>1350</v>
      </c>
      <c r="D316" s="7">
        <v>40</v>
      </c>
      <c r="E316" s="6">
        <f t="shared" si="40"/>
        <v>43283</v>
      </c>
      <c r="F316" s="6">
        <f t="shared" si="41"/>
        <v>43323</v>
      </c>
      <c r="G316" s="5">
        <f>SUMIF('Date de baza'!E:E,"&lt;="&amp;A316,'Date de baza'!C:C)-SUMIF('Date de baza'!F:F,"&lt;"&amp;A316,'Date de baza'!C:C)</f>
        <v>56601</v>
      </c>
      <c r="H316" s="10">
        <f t="shared" si="42"/>
        <v>5.6600999999999999</v>
      </c>
      <c r="I316" s="15">
        <f t="shared" si="43"/>
        <v>33960.6</v>
      </c>
      <c r="J316" s="13">
        <f t="shared" si="46"/>
        <v>0.6</v>
      </c>
      <c r="K316" s="15">
        <f t="shared" si="44"/>
        <v>22640.400000000001</v>
      </c>
      <c r="L316" s="9">
        <f t="shared" si="45"/>
        <v>22.6404</v>
      </c>
    </row>
    <row r="317" spans="1:12" x14ac:dyDescent="0.25">
      <c r="A317" s="6">
        <v>43263</v>
      </c>
      <c r="B317" s="7">
        <v>1500</v>
      </c>
      <c r="C317" s="7">
        <f t="shared" si="39"/>
        <v>1350</v>
      </c>
      <c r="D317" s="7">
        <v>40</v>
      </c>
      <c r="E317" s="6">
        <f t="shared" si="40"/>
        <v>43284</v>
      </c>
      <c r="F317" s="6">
        <f t="shared" si="41"/>
        <v>43324</v>
      </c>
      <c r="G317" s="5">
        <f>SUMIF('Date de baza'!E:E,"&lt;="&amp;A317,'Date de baza'!C:C)-SUMIF('Date de baza'!F:F,"&lt;"&amp;A317,'Date de baza'!C:C)</f>
        <v>57222</v>
      </c>
      <c r="H317" s="10">
        <f t="shared" si="42"/>
        <v>5.7222</v>
      </c>
      <c r="I317" s="15">
        <f t="shared" si="43"/>
        <v>34333.199999999997</v>
      </c>
      <c r="J317" s="13">
        <f t="shared" ref="J317:J355" si="47">I317/G317</f>
        <v>0.6</v>
      </c>
      <c r="K317" s="15">
        <f t="shared" si="44"/>
        <v>22888.800000000003</v>
      </c>
      <c r="L317" s="9">
        <f t="shared" si="45"/>
        <v>22.8888</v>
      </c>
    </row>
    <row r="318" spans="1:12" x14ac:dyDescent="0.25">
      <c r="A318" s="6">
        <v>43264</v>
      </c>
      <c r="B318" s="7">
        <v>1500</v>
      </c>
      <c r="C318" s="7">
        <f t="shared" si="39"/>
        <v>1350</v>
      </c>
      <c r="D318" s="7">
        <v>40</v>
      </c>
      <c r="E318" s="6">
        <f t="shared" si="40"/>
        <v>43285</v>
      </c>
      <c r="F318" s="6">
        <f t="shared" si="41"/>
        <v>43325</v>
      </c>
      <c r="G318" s="5">
        <f>SUMIF('Date de baza'!E:E,"&lt;="&amp;A318,'Date de baza'!C:C)-SUMIF('Date de baza'!F:F,"&lt;"&amp;A318,'Date de baza'!C:C)</f>
        <v>57888</v>
      </c>
      <c r="H318" s="10">
        <f t="shared" si="42"/>
        <v>5.7888000000000002</v>
      </c>
      <c r="I318" s="15">
        <f t="shared" si="43"/>
        <v>34732.799999999996</v>
      </c>
      <c r="J318" s="13">
        <f t="shared" si="47"/>
        <v>0.6</v>
      </c>
      <c r="K318" s="15">
        <f t="shared" si="44"/>
        <v>23155.200000000004</v>
      </c>
      <c r="L318" s="9">
        <f t="shared" si="45"/>
        <v>23.155200000000001</v>
      </c>
    </row>
    <row r="319" spans="1:12" x14ac:dyDescent="0.25">
      <c r="A319" s="6">
        <v>43265</v>
      </c>
      <c r="B319" s="7">
        <v>1500</v>
      </c>
      <c r="C319" s="7">
        <f t="shared" si="39"/>
        <v>1350</v>
      </c>
      <c r="D319" s="7">
        <v>40</v>
      </c>
      <c r="E319" s="6">
        <f t="shared" si="40"/>
        <v>43286</v>
      </c>
      <c r="F319" s="6">
        <f t="shared" si="41"/>
        <v>43326</v>
      </c>
      <c r="G319" s="5">
        <f>SUMIF('Date de baza'!E:E,"&lt;="&amp;A319,'Date de baza'!C:C)-SUMIF('Date de baza'!F:F,"&lt;"&amp;A319,'Date de baza'!C:C)</f>
        <v>58194</v>
      </c>
      <c r="H319" s="10">
        <f t="shared" si="42"/>
        <v>5.8193999999999999</v>
      </c>
      <c r="I319" s="15">
        <f t="shared" si="43"/>
        <v>34916.400000000001</v>
      </c>
      <c r="J319" s="13">
        <f t="shared" si="47"/>
        <v>0.6</v>
      </c>
      <c r="K319" s="15">
        <f t="shared" si="44"/>
        <v>23277.599999999999</v>
      </c>
      <c r="L319" s="9">
        <f t="shared" si="45"/>
        <v>23.2776</v>
      </c>
    </row>
    <row r="320" spans="1:12" x14ac:dyDescent="0.25">
      <c r="A320" s="11">
        <v>43266</v>
      </c>
      <c r="B320" s="7">
        <v>1500</v>
      </c>
      <c r="C320" s="7">
        <f t="shared" si="39"/>
        <v>1350</v>
      </c>
      <c r="D320" s="7">
        <v>40</v>
      </c>
      <c r="E320" s="6">
        <f t="shared" si="40"/>
        <v>43287</v>
      </c>
      <c r="F320" s="6">
        <f t="shared" si="41"/>
        <v>43327</v>
      </c>
      <c r="G320" s="5">
        <f>SUMIF('Date de baza'!E:E,"&lt;="&amp;A320,'Date de baza'!C:C)-SUMIF('Date de baza'!F:F,"&lt;"&amp;A320,'Date de baza'!C:C)</f>
        <v>58500</v>
      </c>
      <c r="H320" s="10">
        <f t="shared" si="42"/>
        <v>5.8500000000000005</v>
      </c>
      <c r="I320" s="15">
        <f t="shared" si="43"/>
        <v>35100</v>
      </c>
      <c r="J320" s="13">
        <f t="shared" si="47"/>
        <v>0.6</v>
      </c>
      <c r="K320" s="15">
        <f t="shared" si="44"/>
        <v>23400</v>
      </c>
      <c r="L320" s="9">
        <f t="shared" si="45"/>
        <v>23.4</v>
      </c>
    </row>
    <row r="321" spans="1:12" x14ac:dyDescent="0.25">
      <c r="A321" s="6">
        <v>43267</v>
      </c>
      <c r="B321" s="7">
        <v>1500</v>
      </c>
      <c r="C321" s="7">
        <f t="shared" si="39"/>
        <v>1350</v>
      </c>
      <c r="D321" s="7">
        <v>40</v>
      </c>
      <c r="E321" s="6">
        <f t="shared" si="40"/>
        <v>43288</v>
      </c>
      <c r="F321" s="6">
        <f t="shared" si="41"/>
        <v>43328</v>
      </c>
      <c r="G321" s="5">
        <f>SUMIF('Date de baza'!E:E,"&lt;="&amp;A321,'Date de baza'!C:C)-SUMIF('Date de baza'!F:F,"&lt;"&amp;A321,'Date de baza'!C:C)</f>
        <v>58806</v>
      </c>
      <c r="H321" s="10">
        <f t="shared" si="42"/>
        <v>5.8806000000000003</v>
      </c>
      <c r="I321" s="15">
        <f t="shared" si="43"/>
        <v>35283.599999999999</v>
      </c>
      <c r="J321" s="13">
        <f t="shared" si="47"/>
        <v>0.6</v>
      </c>
      <c r="K321" s="15">
        <f t="shared" si="44"/>
        <v>23522.400000000001</v>
      </c>
      <c r="L321" s="9">
        <f t="shared" si="45"/>
        <v>23.522400000000001</v>
      </c>
    </row>
    <row r="322" spans="1:12" x14ac:dyDescent="0.25">
      <c r="A322" s="6">
        <v>43268</v>
      </c>
      <c r="B322" s="7">
        <v>1500</v>
      </c>
      <c r="C322" s="7">
        <f t="shared" ref="C322:C366" si="48">B322*90%</f>
        <v>1350</v>
      </c>
      <c r="D322" s="7">
        <v>40</v>
      </c>
      <c r="E322" s="6">
        <f t="shared" si="40"/>
        <v>43289</v>
      </c>
      <c r="F322" s="6">
        <f t="shared" si="41"/>
        <v>43329</v>
      </c>
      <c r="G322" s="5">
        <f>SUMIF('Date de baza'!E:E,"&lt;="&amp;A322,'Date de baza'!C:C)-SUMIF('Date de baza'!F:F,"&lt;"&amp;A322,'Date de baza'!C:C)</f>
        <v>59112</v>
      </c>
      <c r="H322" s="10">
        <f t="shared" si="42"/>
        <v>5.9112</v>
      </c>
      <c r="I322" s="15">
        <f t="shared" si="43"/>
        <v>35467.199999999997</v>
      </c>
      <c r="J322" s="13">
        <f t="shared" si="47"/>
        <v>0.6</v>
      </c>
      <c r="K322" s="15">
        <f t="shared" si="44"/>
        <v>23644.800000000003</v>
      </c>
      <c r="L322" s="9">
        <f t="shared" si="45"/>
        <v>23.6448</v>
      </c>
    </row>
    <row r="323" spans="1:12" x14ac:dyDescent="0.25">
      <c r="A323" s="6">
        <v>43269</v>
      </c>
      <c r="B323" s="7">
        <v>1500</v>
      </c>
      <c r="C323" s="7">
        <f t="shared" si="48"/>
        <v>1350</v>
      </c>
      <c r="D323" s="7">
        <v>40</v>
      </c>
      <c r="E323" s="6">
        <f t="shared" ref="E323:E386" si="49">A323+21</f>
        <v>43290</v>
      </c>
      <c r="F323" s="6">
        <f t="shared" ref="F323:F386" si="50">E323+D323</f>
        <v>43330</v>
      </c>
      <c r="G323" s="5">
        <f>SUMIF('Date de baza'!E:E,"&lt;="&amp;A323,'Date de baza'!C:C)-SUMIF('Date de baza'!F:F,"&lt;"&amp;A323,'Date de baza'!C:C)</f>
        <v>59418</v>
      </c>
      <c r="H323" s="10">
        <f t="shared" ref="H323:H386" si="51">G323*0.0001</f>
        <v>5.9418000000000006</v>
      </c>
      <c r="I323" s="15">
        <f t="shared" ref="I323:I386" si="52">IF(G323&lt;10000,G323*20%,IF(G323&lt;20000,G323*25%,IF(G323&lt;25000,G323*30%,IF(G323&lt;30000,G323*33%,IF(G323&lt;40000,G323*50%,IF(G323&lt;50000,G323*60%,G323*60%))))))</f>
        <v>35650.799999999996</v>
      </c>
      <c r="J323" s="13">
        <f t="shared" si="47"/>
        <v>0.6</v>
      </c>
      <c r="K323" s="15">
        <f t="shared" ref="K323:K386" si="53">G323-I323</f>
        <v>23767.200000000004</v>
      </c>
      <c r="L323" s="9">
        <f t="shared" si="45"/>
        <v>23.767199999999999</v>
      </c>
    </row>
    <row r="324" spans="1:12" x14ac:dyDescent="0.25">
      <c r="A324" s="6">
        <v>43270</v>
      </c>
      <c r="B324" s="7">
        <v>1500</v>
      </c>
      <c r="C324" s="7">
        <f t="shared" si="48"/>
        <v>1350</v>
      </c>
      <c r="D324" s="7">
        <v>40</v>
      </c>
      <c r="E324" s="6">
        <f t="shared" si="49"/>
        <v>43291</v>
      </c>
      <c r="F324" s="6">
        <f t="shared" si="50"/>
        <v>43331</v>
      </c>
      <c r="G324" s="5">
        <f>SUMIF('Date de baza'!E:E,"&lt;="&amp;A324,'Date de baza'!C:C)-SUMIF('Date de baza'!F:F,"&lt;"&amp;A324,'Date de baza'!C:C)</f>
        <v>59724</v>
      </c>
      <c r="H324" s="10">
        <f t="shared" si="51"/>
        <v>5.9724000000000004</v>
      </c>
      <c r="I324" s="15">
        <f t="shared" si="52"/>
        <v>35834.400000000001</v>
      </c>
      <c r="J324" s="13">
        <f t="shared" si="47"/>
        <v>0.6</v>
      </c>
      <c r="K324" s="15">
        <f t="shared" si="53"/>
        <v>23889.599999999999</v>
      </c>
      <c r="L324" s="9">
        <f t="shared" si="45"/>
        <v>23.889600000000002</v>
      </c>
    </row>
    <row r="325" spans="1:12" x14ac:dyDescent="0.25">
      <c r="A325" s="6">
        <v>43271</v>
      </c>
      <c r="B325" s="7">
        <v>1500</v>
      </c>
      <c r="C325" s="7">
        <f t="shared" si="48"/>
        <v>1350</v>
      </c>
      <c r="D325" s="7">
        <v>40</v>
      </c>
      <c r="E325" s="6">
        <f t="shared" si="49"/>
        <v>43292</v>
      </c>
      <c r="F325" s="6">
        <f t="shared" si="50"/>
        <v>43332</v>
      </c>
      <c r="G325" s="5">
        <f>SUMIF('Date de baza'!E:E,"&lt;="&amp;A325,'Date de baza'!C:C)-SUMIF('Date de baza'!F:F,"&lt;"&amp;A325,'Date de baza'!C:C)</f>
        <v>60030</v>
      </c>
      <c r="H325" s="10">
        <f t="shared" si="51"/>
        <v>6.0030000000000001</v>
      </c>
      <c r="I325" s="15">
        <f t="shared" si="52"/>
        <v>36018</v>
      </c>
      <c r="J325" s="13">
        <f t="shared" si="47"/>
        <v>0.6</v>
      </c>
      <c r="K325" s="15">
        <f t="shared" si="53"/>
        <v>24012</v>
      </c>
      <c r="L325" s="9">
        <f t="shared" si="45"/>
        <v>24.012</v>
      </c>
    </row>
    <row r="326" spans="1:12" x14ac:dyDescent="0.25">
      <c r="A326" s="6">
        <v>43272</v>
      </c>
      <c r="B326" s="7">
        <v>1500</v>
      </c>
      <c r="C326" s="7">
        <f t="shared" si="48"/>
        <v>1350</v>
      </c>
      <c r="D326" s="7">
        <v>40</v>
      </c>
      <c r="E326" s="6">
        <f t="shared" si="49"/>
        <v>43293</v>
      </c>
      <c r="F326" s="6">
        <f t="shared" si="50"/>
        <v>43333</v>
      </c>
      <c r="G326" s="5">
        <f>SUMIF('Date de baza'!E:E,"&lt;="&amp;A326,'Date de baza'!C:C)-SUMIF('Date de baza'!F:F,"&lt;"&amp;A326,'Date de baza'!C:C)</f>
        <v>60408</v>
      </c>
      <c r="H326" s="10">
        <f t="shared" si="51"/>
        <v>6.0407999999999999</v>
      </c>
      <c r="I326" s="15">
        <f t="shared" si="52"/>
        <v>36244.799999999996</v>
      </c>
      <c r="J326" s="13">
        <f t="shared" si="47"/>
        <v>0.6</v>
      </c>
      <c r="K326" s="15">
        <f t="shared" si="53"/>
        <v>24163.200000000004</v>
      </c>
      <c r="L326" s="9">
        <f t="shared" si="45"/>
        <v>24.1632</v>
      </c>
    </row>
    <row r="327" spans="1:12" x14ac:dyDescent="0.25">
      <c r="A327" s="6">
        <v>43273</v>
      </c>
      <c r="B327" s="7">
        <v>1500</v>
      </c>
      <c r="C327" s="7">
        <f t="shared" si="48"/>
        <v>1350</v>
      </c>
      <c r="D327" s="7">
        <v>40</v>
      </c>
      <c r="E327" s="6">
        <f t="shared" si="49"/>
        <v>43294</v>
      </c>
      <c r="F327" s="6">
        <f t="shared" si="50"/>
        <v>43334</v>
      </c>
      <c r="G327" s="5">
        <f>SUMIF('Date de baza'!E:E,"&lt;="&amp;A327,'Date de baza'!C:C)-SUMIF('Date de baza'!F:F,"&lt;"&amp;A327,'Date de baza'!C:C)</f>
        <v>60624</v>
      </c>
      <c r="H327" s="10">
        <f t="shared" si="51"/>
        <v>6.0624000000000002</v>
      </c>
      <c r="I327" s="15">
        <f t="shared" si="52"/>
        <v>36374.400000000001</v>
      </c>
      <c r="J327" s="13">
        <f t="shared" si="47"/>
        <v>0.6</v>
      </c>
      <c r="K327" s="15">
        <f t="shared" si="53"/>
        <v>24249.599999999999</v>
      </c>
      <c r="L327" s="9">
        <f t="shared" si="45"/>
        <v>24.249600000000001</v>
      </c>
    </row>
    <row r="328" spans="1:12" x14ac:dyDescent="0.25">
      <c r="A328" s="6">
        <v>43274</v>
      </c>
      <c r="B328" s="7">
        <v>1500</v>
      </c>
      <c r="C328" s="7">
        <f t="shared" si="48"/>
        <v>1350</v>
      </c>
      <c r="D328" s="7">
        <v>40</v>
      </c>
      <c r="E328" s="6">
        <f t="shared" si="49"/>
        <v>43295</v>
      </c>
      <c r="F328" s="6">
        <f t="shared" si="50"/>
        <v>43335</v>
      </c>
      <c r="G328" s="5">
        <f>SUMIF('Date de baza'!E:E,"&lt;="&amp;A328,'Date de baza'!C:C)-SUMIF('Date de baza'!F:F,"&lt;"&amp;A328,'Date de baza'!C:C)</f>
        <v>60840</v>
      </c>
      <c r="H328" s="10">
        <f t="shared" si="51"/>
        <v>6.0840000000000005</v>
      </c>
      <c r="I328" s="15">
        <f t="shared" si="52"/>
        <v>36504</v>
      </c>
      <c r="J328" s="13">
        <f t="shared" si="47"/>
        <v>0.6</v>
      </c>
      <c r="K328" s="15">
        <f t="shared" si="53"/>
        <v>24336</v>
      </c>
      <c r="L328" s="9">
        <f t="shared" si="45"/>
        <v>24.335999999999999</v>
      </c>
    </row>
    <row r="329" spans="1:12" x14ac:dyDescent="0.25">
      <c r="A329" s="6">
        <v>43275</v>
      </c>
      <c r="B329" s="7">
        <v>1500</v>
      </c>
      <c r="C329" s="7">
        <f t="shared" si="48"/>
        <v>1350</v>
      </c>
      <c r="D329" s="7">
        <v>40</v>
      </c>
      <c r="E329" s="6">
        <f t="shared" si="49"/>
        <v>43296</v>
      </c>
      <c r="F329" s="6">
        <f t="shared" si="50"/>
        <v>43336</v>
      </c>
      <c r="G329" s="5">
        <f>SUMIF('Date de baza'!E:E,"&lt;="&amp;A329,'Date de baza'!C:C)-SUMIF('Date de baza'!F:F,"&lt;"&amp;A329,'Date de baza'!C:C)</f>
        <v>61029</v>
      </c>
      <c r="H329" s="10">
        <f t="shared" si="51"/>
        <v>6.1029</v>
      </c>
      <c r="I329" s="15">
        <f t="shared" si="52"/>
        <v>36617.4</v>
      </c>
      <c r="J329" s="13">
        <f t="shared" si="47"/>
        <v>0.6</v>
      </c>
      <c r="K329" s="15">
        <f t="shared" si="53"/>
        <v>24411.599999999999</v>
      </c>
      <c r="L329" s="9">
        <f t="shared" si="45"/>
        <v>24.4116</v>
      </c>
    </row>
    <row r="330" spans="1:12" x14ac:dyDescent="0.25">
      <c r="A330" s="6">
        <v>43276</v>
      </c>
      <c r="B330" s="7">
        <v>1500</v>
      </c>
      <c r="C330" s="7">
        <f t="shared" si="48"/>
        <v>1350</v>
      </c>
      <c r="D330" s="7">
        <v>40</v>
      </c>
      <c r="E330" s="6">
        <f t="shared" si="49"/>
        <v>43297</v>
      </c>
      <c r="F330" s="6">
        <f t="shared" si="50"/>
        <v>43337</v>
      </c>
      <c r="G330" s="5">
        <f>SUMIF('Date de baza'!E:E,"&lt;="&amp;A330,'Date de baza'!C:C)-SUMIF('Date de baza'!F:F,"&lt;"&amp;A330,'Date de baza'!C:C)</f>
        <v>61218</v>
      </c>
      <c r="H330" s="10">
        <f t="shared" si="51"/>
        <v>6.1218000000000004</v>
      </c>
      <c r="I330" s="15">
        <f t="shared" si="52"/>
        <v>36730.799999999996</v>
      </c>
      <c r="J330" s="13">
        <f t="shared" si="47"/>
        <v>0.6</v>
      </c>
      <c r="K330" s="15">
        <f t="shared" si="53"/>
        <v>24487.200000000004</v>
      </c>
      <c r="L330" s="9">
        <f t="shared" si="45"/>
        <v>24.487200000000001</v>
      </c>
    </row>
    <row r="331" spans="1:12" x14ac:dyDescent="0.25">
      <c r="A331" s="6">
        <v>43277</v>
      </c>
      <c r="B331" s="7">
        <v>1500</v>
      </c>
      <c r="C331" s="7">
        <f t="shared" si="48"/>
        <v>1350</v>
      </c>
      <c r="D331" s="7">
        <v>40</v>
      </c>
      <c r="E331" s="6">
        <f t="shared" si="49"/>
        <v>43298</v>
      </c>
      <c r="F331" s="6">
        <f t="shared" si="50"/>
        <v>43338</v>
      </c>
      <c r="G331" s="5">
        <f>SUMIF('Date de baza'!E:E,"&lt;="&amp;A331,'Date de baza'!C:C)-SUMIF('Date de baza'!F:F,"&lt;"&amp;A331,'Date de baza'!C:C)</f>
        <v>61407</v>
      </c>
      <c r="H331" s="10">
        <f t="shared" si="51"/>
        <v>6.1407000000000007</v>
      </c>
      <c r="I331" s="15">
        <f t="shared" si="52"/>
        <v>36844.199999999997</v>
      </c>
      <c r="J331" s="13">
        <f t="shared" si="47"/>
        <v>0.6</v>
      </c>
      <c r="K331" s="15">
        <f t="shared" si="53"/>
        <v>24562.800000000003</v>
      </c>
      <c r="L331" s="9">
        <f t="shared" si="45"/>
        <v>24.562799999999999</v>
      </c>
    </row>
    <row r="332" spans="1:12" x14ac:dyDescent="0.25">
      <c r="A332" s="6">
        <v>43278</v>
      </c>
      <c r="B332" s="7">
        <v>1500</v>
      </c>
      <c r="C332" s="7">
        <f t="shared" si="48"/>
        <v>1350</v>
      </c>
      <c r="D332" s="7">
        <v>40</v>
      </c>
      <c r="E332" s="6">
        <f t="shared" si="49"/>
        <v>43299</v>
      </c>
      <c r="F332" s="6">
        <f t="shared" si="50"/>
        <v>43339</v>
      </c>
      <c r="G332" s="5">
        <f>SUMIF('Date de baza'!E:E,"&lt;="&amp;A332,'Date de baza'!C:C)-SUMIF('Date de baza'!F:F,"&lt;"&amp;A332,'Date de baza'!C:C)</f>
        <v>61596</v>
      </c>
      <c r="H332" s="10">
        <f t="shared" si="51"/>
        <v>6.1596000000000002</v>
      </c>
      <c r="I332" s="15">
        <f t="shared" si="52"/>
        <v>36957.599999999999</v>
      </c>
      <c r="J332" s="13">
        <f t="shared" si="47"/>
        <v>0.6</v>
      </c>
      <c r="K332" s="15">
        <f t="shared" si="53"/>
        <v>24638.400000000001</v>
      </c>
      <c r="L332" s="9">
        <f t="shared" si="45"/>
        <v>24.638400000000001</v>
      </c>
    </row>
    <row r="333" spans="1:12" x14ac:dyDescent="0.25">
      <c r="A333" s="6">
        <v>43279</v>
      </c>
      <c r="B333" s="7">
        <v>1500</v>
      </c>
      <c r="C333" s="7">
        <f t="shared" si="48"/>
        <v>1350</v>
      </c>
      <c r="D333" s="7">
        <v>40</v>
      </c>
      <c r="E333" s="6">
        <f t="shared" si="49"/>
        <v>43300</v>
      </c>
      <c r="F333" s="6">
        <f t="shared" si="50"/>
        <v>43340</v>
      </c>
      <c r="G333" s="5">
        <f>SUMIF('Date de baza'!E:E,"&lt;="&amp;A333,'Date de baza'!C:C)-SUMIF('Date de baza'!F:F,"&lt;"&amp;A333,'Date de baza'!C:C)</f>
        <v>61785</v>
      </c>
      <c r="H333" s="10">
        <f t="shared" si="51"/>
        <v>6.1785000000000005</v>
      </c>
      <c r="I333" s="15">
        <f t="shared" si="52"/>
        <v>37071</v>
      </c>
      <c r="J333" s="13">
        <f t="shared" si="47"/>
        <v>0.6</v>
      </c>
      <c r="K333" s="15">
        <f t="shared" si="53"/>
        <v>24714</v>
      </c>
      <c r="L333" s="9">
        <f t="shared" si="45"/>
        <v>24.713999999999999</v>
      </c>
    </row>
    <row r="334" spans="1:12" x14ac:dyDescent="0.25">
      <c r="A334" s="6">
        <v>43280</v>
      </c>
      <c r="B334" s="7">
        <v>1500</v>
      </c>
      <c r="C334" s="7">
        <f t="shared" si="48"/>
        <v>1350</v>
      </c>
      <c r="D334" s="7">
        <v>40</v>
      </c>
      <c r="E334" s="6">
        <f t="shared" si="49"/>
        <v>43301</v>
      </c>
      <c r="F334" s="6">
        <f t="shared" si="50"/>
        <v>43341</v>
      </c>
      <c r="G334" s="5">
        <f>SUMIF('Date de baza'!E:E,"&lt;="&amp;A334,'Date de baza'!C:C)-SUMIF('Date de baza'!F:F,"&lt;"&amp;A334,'Date de baza'!C:C)</f>
        <v>61974</v>
      </c>
      <c r="H334" s="10">
        <f t="shared" si="51"/>
        <v>6.1974</v>
      </c>
      <c r="I334" s="15">
        <f t="shared" si="52"/>
        <v>37184.400000000001</v>
      </c>
      <c r="J334" s="13">
        <f t="shared" si="47"/>
        <v>0.6</v>
      </c>
      <c r="K334" s="15">
        <f t="shared" si="53"/>
        <v>24789.599999999999</v>
      </c>
      <c r="L334" s="9">
        <f t="shared" si="45"/>
        <v>24.7896</v>
      </c>
    </row>
    <row r="335" spans="1:12" x14ac:dyDescent="0.25">
      <c r="A335" s="6">
        <v>43281</v>
      </c>
      <c r="B335" s="7">
        <v>1500</v>
      </c>
      <c r="C335" s="7">
        <f t="shared" si="48"/>
        <v>1350</v>
      </c>
      <c r="D335" s="7">
        <v>40</v>
      </c>
      <c r="E335" s="6">
        <f t="shared" si="49"/>
        <v>43302</v>
      </c>
      <c r="F335" s="6">
        <f t="shared" si="50"/>
        <v>43342</v>
      </c>
      <c r="G335" s="5">
        <f>SUMIF('Date de baza'!E:E,"&lt;="&amp;A335,'Date de baza'!C:C)-SUMIF('Date de baza'!F:F,"&lt;"&amp;A335,'Date de baza'!C:C)</f>
        <v>62163</v>
      </c>
      <c r="H335" s="10">
        <f t="shared" si="51"/>
        <v>6.2163000000000004</v>
      </c>
      <c r="I335" s="15">
        <f t="shared" si="52"/>
        <v>37297.799999999996</v>
      </c>
      <c r="J335" s="13">
        <f t="shared" si="47"/>
        <v>0.6</v>
      </c>
      <c r="K335" s="15">
        <f t="shared" si="53"/>
        <v>24865.200000000004</v>
      </c>
      <c r="L335" s="9">
        <f t="shared" si="45"/>
        <v>24.865200000000002</v>
      </c>
    </row>
    <row r="336" spans="1:12" x14ac:dyDescent="0.25">
      <c r="A336" s="6">
        <v>43282</v>
      </c>
      <c r="B336" s="7">
        <v>1500</v>
      </c>
      <c r="C336" s="7">
        <f t="shared" si="48"/>
        <v>1350</v>
      </c>
      <c r="D336" s="7">
        <v>40</v>
      </c>
      <c r="E336" s="6">
        <f t="shared" si="49"/>
        <v>43303</v>
      </c>
      <c r="F336" s="6">
        <f t="shared" si="50"/>
        <v>43343</v>
      </c>
      <c r="G336" s="5">
        <f>SUMIF('Date de baza'!E:E,"&lt;="&amp;A336,'Date de baza'!C:C)-SUMIF('Date de baza'!F:F,"&lt;"&amp;A336,'Date de baza'!C:C)</f>
        <v>62370</v>
      </c>
      <c r="H336" s="10">
        <f t="shared" si="51"/>
        <v>6.2370000000000001</v>
      </c>
      <c r="I336" s="15">
        <f t="shared" si="52"/>
        <v>37422</v>
      </c>
      <c r="J336" s="13">
        <f t="shared" si="47"/>
        <v>0.6</v>
      </c>
      <c r="K336" s="15">
        <f t="shared" si="53"/>
        <v>24948</v>
      </c>
      <c r="L336" s="9">
        <f t="shared" si="45"/>
        <v>24.948</v>
      </c>
    </row>
    <row r="337" spans="1:12" x14ac:dyDescent="0.25">
      <c r="A337" s="6">
        <v>43283</v>
      </c>
      <c r="B337" s="7">
        <v>1500</v>
      </c>
      <c r="C337" s="7">
        <f t="shared" si="48"/>
        <v>1350</v>
      </c>
      <c r="D337" s="7">
        <v>40</v>
      </c>
      <c r="E337" s="6">
        <f t="shared" si="49"/>
        <v>43304</v>
      </c>
      <c r="F337" s="6">
        <f t="shared" si="50"/>
        <v>43344</v>
      </c>
      <c r="G337" s="5">
        <f>SUMIF('Date de baza'!E:E,"&lt;="&amp;A337,'Date de baza'!C:C)-SUMIF('Date de baza'!F:F,"&lt;"&amp;A337,'Date de baza'!C:C)</f>
        <v>60975</v>
      </c>
      <c r="H337" s="10">
        <f t="shared" si="51"/>
        <v>6.0975000000000001</v>
      </c>
      <c r="I337" s="15">
        <f t="shared" si="52"/>
        <v>36585</v>
      </c>
      <c r="J337" s="13">
        <f t="shared" si="47"/>
        <v>0.6</v>
      </c>
      <c r="K337" s="15">
        <f t="shared" si="53"/>
        <v>24390</v>
      </c>
      <c r="L337" s="9">
        <f t="shared" si="45"/>
        <v>24.39</v>
      </c>
    </row>
    <row r="338" spans="1:12" x14ac:dyDescent="0.25">
      <c r="A338" s="6">
        <v>43284</v>
      </c>
      <c r="B338" s="7">
        <v>1500</v>
      </c>
      <c r="C338" s="7">
        <f t="shared" si="48"/>
        <v>1350</v>
      </c>
      <c r="D338" s="7">
        <v>40</v>
      </c>
      <c r="E338" s="6">
        <f t="shared" si="49"/>
        <v>43305</v>
      </c>
      <c r="F338" s="6">
        <f t="shared" si="50"/>
        <v>43345</v>
      </c>
      <c r="G338" s="5">
        <f>SUMIF('Date de baza'!E:E,"&lt;="&amp;A338,'Date de baza'!C:C)-SUMIF('Date de baza'!F:F,"&lt;"&amp;A338,'Date de baza'!C:C)</f>
        <v>59580</v>
      </c>
      <c r="H338" s="10">
        <f t="shared" si="51"/>
        <v>5.9580000000000002</v>
      </c>
      <c r="I338" s="15">
        <f t="shared" si="52"/>
        <v>35748</v>
      </c>
      <c r="J338" s="13">
        <f t="shared" si="47"/>
        <v>0.6</v>
      </c>
      <c r="K338" s="15">
        <f t="shared" si="53"/>
        <v>23832</v>
      </c>
      <c r="L338" s="9">
        <f t="shared" si="45"/>
        <v>23.832000000000001</v>
      </c>
    </row>
    <row r="339" spans="1:12" x14ac:dyDescent="0.25">
      <c r="A339" s="6">
        <v>43285</v>
      </c>
      <c r="B339" s="7">
        <v>1500</v>
      </c>
      <c r="C339" s="7">
        <f t="shared" si="48"/>
        <v>1350</v>
      </c>
      <c r="D339" s="7">
        <v>40</v>
      </c>
      <c r="E339" s="6">
        <f t="shared" si="49"/>
        <v>43306</v>
      </c>
      <c r="F339" s="6">
        <f t="shared" si="50"/>
        <v>43346</v>
      </c>
      <c r="G339" s="5">
        <f>SUMIF('Date de baza'!E:E,"&lt;="&amp;A339,'Date de baza'!C:C)-SUMIF('Date de baza'!F:F,"&lt;"&amp;A339,'Date de baza'!C:C)</f>
        <v>58185</v>
      </c>
      <c r="H339" s="10">
        <f t="shared" si="51"/>
        <v>5.8185000000000002</v>
      </c>
      <c r="I339" s="15">
        <f t="shared" si="52"/>
        <v>34911</v>
      </c>
      <c r="J339" s="13">
        <f t="shared" si="47"/>
        <v>0.6</v>
      </c>
      <c r="K339" s="15">
        <f t="shared" si="53"/>
        <v>23274</v>
      </c>
      <c r="L339" s="9">
        <f t="shared" si="45"/>
        <v>23.274000000000001</v>
      </c>
    </row>
    <row r="340" spans="1:12" x14ac:dyDescent="0.25">
      <c r="A340" s="6">
        <v>43286</v>
      </c>
      <c r="B340" s="7">
        <v>1500</v>
      </c>
      <c r="C340" s="7">
        <f t="shared" si="48"/>
        <v>1350</v>
      </c>
      <c r="D340" s="7">
        <v>40</v>
      </c>
      <c r="E340" s="6">
        <f t="shared" si="49"/>
        <v>43307</v>
      </c>
      <c r="F340" s="6">
        <f t="shared" si="50"/>
        <v>43347</v>
      </c>
      <c r="G340" s="5">
        <f>SUMIF('Date de baza'!E:E,"&lt;="&amp;A340,'Date de baza'!C:C)-SUMIF('Date de baza'!F:F,"&lt;"&amp;A340,'Date de baza'!C:C)</f>
        <v>56790</v>
      </c>
      <c r="H340" s="10">
        <f t="shared" si="51"/>
        <v>5.6790000000000003</v>
      </c>
      <c r="I340" s="15">
        <f t="shared" si="52"/>
        <v>34074</v>
      </c>
      <c r="J340" s="13">
        <f t="shared" si="47"/>
        <v>0.6</v>
      </c>
      <c r="K340" s="15">
        <f t="shared" si="53"/>
        <v>22716</v>
      </c>
      <c r="L340" s="9">
        <f t="shared" si="45"/>
        <v>22.716000000000001</v>
      </c>
    </row>
    <row r="341" spans="1:12" x14ac:dyDescent="0.25">
      <c r="A341" s="6">
        <v>43287</v>
      </c>
      <c r="B341" s="7">
        <v>1500</v>
      </c>
      <c r="C341" s="7">
        <f t="shared" si="48"/>
        <v>1350</v>
      </c>
      <c r="D341" s="7">
        <v>40</v>
      </c>
      <c r="E341" s="6">
        <f t="shared" si="49"/>
        <v>43308</v>
      </c>
      <c r="F341" s="6">
        <f t="shared" si="50"/>
        <v>43348</v>
      </c>
      <c r="G341" s="5">
        <f>SUMIF('Date de baza'!E:E,"&lt;="&amp;A341,'Date de baza'!C:C)-SUMIF('Date de baza'!F:F,"&lt;"&amp;A341,'Date de baza'!C:C)</f>
        <v>55395</v>
      </c>
      <c r="H341" s="10">
        <f t="shared" si="51"/>
        <v>5.5395000000000003</v>
      </c>
      <c r="I341" s="15">
        <f t="shared" si="52"/>
        <v>33237</v>
      </c>
      <c r="J341" s="13">
        <f t="shared" si="47"/>
        <v>0.6</v>
      </c>
      <c r="K341" s="15">
        <f t="shared" si="53"/>
        <v>22158</v>
      </c>
      <c r="L341" s="9">
        <f t="shared" si="45"/>
        <v>22.158000000000001</v>
      </c>
    </row>
    <row r="342" spans="1:12" x14ac:dyDescent="0.25">
      <c r="A342" s="6">
        <v>43288</v>
      </c>
      <c r="B342" s="7">
        <v>1500</v>
      </c>
      <c r="C342" s="7">
        <f t="shared" si="48"/>
        <v>1350</v>
      </c>
      <c r="D342" s="7">
        <v>40</v>
      </c>
      <c r="E342" s="6">
        <f t="shared" si="49"/>
        <v>43309</v>
      </c>
      <c r="F342" s="6">
        <f t="shared" si="50"/>
        <v>43349</v>
      </c>
      <c r="G342" s="5">
        <f>SUMIF('Date de baza'!E:E,"&lt;="&amp;A342,'Date de baza'!C:C)-SUMIF('Date de baza'!F:F,"&lt;"&amp;A342,'Date de baza'!C:C)</f>
        <v>55350</v>
      </c>
      <c r="H342" s="10">
        <f t="shared" si="51"/>
        <v>5.5350000000000001</v>
      </c>
      <c r="I342" s="15">
        <f t="shared" si="52"/>
        <v>33210</v>
      </c>
      <c r="J342" s="13">
        <f t="shared" si="47"/>
        <v>0.6</v>
      </c>
      <c r="K342" s="15">
        <f t="shared" si="53"/>
        <v>22140</v>
      </c>
      <c r="L342" s="9">
        <f t="shared" si="45"/>
        <v>22.14</v>
      </c>
    </row>
    <row r="343" spans="1:12" x14ac:dyDescent="0.25">
      <c r="A343" s="6">
        <v>43289</v>
      </c>
      <c r="B343" s="7">
        <v>1500</v>
      </c>
      <c r="C343" s="7">
        <f t="shared" si="48"/>
        <v>1350</v>
      </c>
      <c r="D343" s="7">
        <v>40</v>
      </c>
      <c r="E343" s="6">
        <f t="shared" si="49"/>
        <v>43310</v>
      </c>
      <c r="F343" s="6">
        <f t="shared" si="50"/>
        <v>43350</v>
      </c>
      <c r="G343" s="5">
        <f>SUMIF('Date de baza'!E:E,"&lt;="&amp;A343,'Date de baza'!C:C)-SUMIF('Date de baza'!F:F,"&lt;"&amp;A343,'Date de baza'!C:C)</f>
        <v>55350</v>
      </c>
      <c r="H343" s="10">
        <f t="shared" si="51"/>
        <v>5.5350000000000001</v>
      </c>
      <c r="I343" s="15">
        <f t="shared" si="52"/>
        <v>33210</v>
      </c>
      <c r="J343" s="13">
        <f t="shared" si="47"/>
        <v>0.6</v>
      </c>
      <c r="K343" s="15">
        <f t="shared" si="53"/>
        <v>22140</v>
      </c>
      <c r="L343" s="9">
        <f t="shared" si="45"/>
        <v>22.14</v>
      </c>
    </row>
    <row r="344" spans="1:12" x14ac:dyDescent="0.25">
      <c r="A344" s="6">
        <v>43290</v>
      </c>
      <c r="B344" s="7">
        <v>1500</v>
      </c>
      <c r="C344" s="7">
        <f t="shared" si="48"/>
        <v>1350</v>
      </c>
      <c r="D344" s="7">
        <v>40</v>
      </c>
      <c r="E344" s="6">
        <f t="shared" si="49"/>
        <v>43311</v>
      </c>
      <c r="F344" s="6">
        <f t="shared" si="50"/>
        <v>43351</v>
      </c>
      <c r="G344" s="5">
        <f>SUMIF('Date de baza'!E:E,"&lt;="&amp;A344,'Date de baza'!C:C)-SUMIF('Date de baza'!F:F,"&lt;"&amp;A344,'Date de baza'!C:C)</f>
        <v>55350</v>
      </c>
      <c r="H344" s="10">
        <f t="shared" si="51"/>
        <v>5.5350000000000001</v>
      </c>
      <c r="I344" s="15">
        <f t="shared" si="52"/>
        <v>33210</v>
      </c>
      <c r="J344" s="13">
        <f t="shared" si="47"/>
        <v>0.6</v>
      </c>
      <c r="K344" s="15">
        <f t="shared" si="53"/>
        <v>22140</v>
      </c>
      <c r="L344" s="9">
        <f t="shared" ref="L344:L407" si="54">G344/2500</f>
        <v>22.14</v>
      </c>
    </row>
    <row r="345" spans="1:12" x14ac:dyDescent="0.25">
      <c r="A345" s="6">
        <v>43291</v>
      </c>
      <c r="B345" s="7">
        <v>1500</v>
      </c>
      <c r="C345" s="7">
        <f t="shared" si="48"/>
        <v>1350</v>
      </c>
      <c r="D345" s="7">
        <v>40</v>
      </c>
      <c r="E345" s="6">
        <f t="shared" si="49"/>
        <v>43312</v>
      </c>
      <c r="F345" s="6">
        <f t="shared" si="50"/>
        <v>43352</v>
      </c>
      <c r="G345" s="5">
        <f>SUMIF('Date de baza'!E:E,"&lt;="&amp;A345,'Date de baza'!C:C)-SUMIF('Date de baza'!F:F,"&lt;"&amp;A345,'Date de baza'!C:C)</f>
        <v>55350</v>
      </c>
      <c r="H345" s="10">
        <f t="shared" si="51"/>
        <v>5.5350000000000001</v>
      </c>
      <c r="I345" s="15">
        <f t="shared" si="52"/>
        <v>33210</v>
      </c>
      <c r="J345" s="13">
        <f t="shared" si="47"/>
        <v>0.6</v>
      </c>
      <c r="K345" s="15">
        <f t="shared" si="53"/>
        <v>22140</v>
      </c>
      <c r="L345" s="9">
        <f t="shared" si="54"/>
        <v>22.14</v>
      </c>
    </row>
    <row r="346" spans="1:12" x14ac:dyDescent="0.25">
      <c r="A346" s="6">
        <v>43292</v>
      </c>
      <c r="B346" s="7">
        <v>1500</v>
      </c>
      <c r="C346" s="7">
        <f t="shared" si="48"/>
        <v>1350</v>
      </c>
      <c r="D346" s="7">
        <v>40</v>
      </c>
      <c r="E346" s="6">
        <f t="shared" si="49"/>
        <v>43313</v>
      </c>
      <c r="F346" s="6">
        <f t="shared" si="50"/>
        <v>43353</v>
      </c>
      <c r="G346" s="5">
        <f>SUMIF('Date de baza'!E:E,"&lt;="&amp;A346,'Date de baza'!C:C)-SUMIF('Date de baza'!F:F,"&lt;"&amp;A346,'Date de baza'!C:C)</f>
        <v>55350</v>
      </c>
      <c r="H346" s="10">
        <f t="shared" si="51"/>
        <v>5.5350000000000001</v>
      </c>
      <c r="I346" s="15">
        <f t="shared" si="52"/>
        <v>33210</v>
      </c>
      <c r="J346" s="13">
        <f t="shared" si="47"/>
        <v>0.6</v>
      </c>
      <c r="K346" s="15">
        <f t="shared" si="53"/>
        <v>22140</v>
      </c>
      <c r="L346" s="9">
        <f t="shared" si="54"/>
        <v>22.14</v>
      </c>
    </row>
    <row r="347" spans="1:12" x14ac:dyDescent="0.25">
      <c r="A347" s="6">
        <v>43293</v>
      </c>
      <c r="B347" s="7">
        <v>1500</v>
      </c>
      <c r="C347" s="7">
        <f t="shared" si="48"/>
        <v>1350</v>
      </c>
      <c r="D347" s="7">
        <v>40</v>
      </c>
      <c r="E347" s="6">
        <f t="shared" si="49"/>
        <v>43314</v>
      </c>
      <c r="F347" s="6">
        <f t="shared" si="50"/>
        <v>43354</v>
      </c>
      <c r="G347" s="5">
        <f>SUMIF('Date de baza'!E:E,"&lt;="&amp;A347,'Date de baza'!C:C)-SUMIF('Date de baza'!F:F,"&lt;"&amp;A347,'Date de baza'!C:C)</f>
        <v>55350</v>
      </c>
      <c r="H347" s="10">
        <f t="shared" si="51"/>
        <v>5.5350000000000001</v>
      </c>
      <c r="I347" s="15">
        <f t="shared" si="52"/>
        <v>33210</v>
      </c>
      <c r="J347" s="13">
        <f t="shared" si="47"/>
        <v>0.6</v>
      </c>
      <c r="K347" s="15">
        <f t="shared" si="53"/>
        <v>22140</v>
      </c>
      <c r="L347" s="9">
        <f t="shared" si="54"/>
        <v>22.14</v>
      </c>
    </row>
    <row r="348" spans="1:12" x14ac:dyDescent="0.25">
      <c r="A348" s="6">
        <v>43294</v>
      </c>
      <c r="B348" s="7">
        <v>1500</v>
      </c>
      <c r="C348" s="7">
        <f t="shared" si="48"/>
        <v>1350</v>
      </c>
      <c r="D348" s="7">
        <v>40</v>
      </c>
      <c r="E348" s="6">
        <f t="shared" si="49"/>
        <v>43315</v>
      </c>
      <c r="F348" s="6">
        <f t="shared" si="50"/>
        <v>43355</v>
      </c>
      <c r="G348" s="5">
        <f>SUMIF('Date de baza'!E:E,"&lt;="&amp;A348,'Date de baza'!C:C)-SUMIF('Date de baza'!F:F,"&lt;"&amp;A348,'Date de baza'!C:C)</f>
        <v>55350</v>
      </c>
      <c r="H348" s="10">
        <f t="shared" si="51"/>
        <v>5.5350000000000001</v>
      </c>
      <c r="I348" s="15">
        <f t="shared" si="52"/>
        <v>33210</v>
      </c>
      <c r="J348" s="13">
        <f t="shared" si="47"/>
        <v>0.6</v>
      </c>
      <c r="K348" s="15">
        <f t="shared" si="53"/>
        <v>22140</v>
      </c>
      <c r="L348" s="9">
        <f t="shared" si="54"/>
        <v>22.14</v>
      </c>
    </row>
    <row r="349" spans="1:12" x14ac:dyDescent="0.25">
      <c r="A349" s="6">
        <v>43295</v>
      </c>
      <c r="B349" s="7">
        <v>1500</v>
      </c>
      <c r="C349" s="7">
        <f t="shared" si="48"/>
        <v>1350</v>
      </c>
      <c r="D349" s="7">
        <v>40</v>
      </c>
      <c r="E349" s="6">
        <f t="shared" si="49"/>
        <v>43316</v>
      </c>
      <c r="F349" s="6">
        <f t="shared" si="50"/>
        <v>43356</v>
      </c>
      <c r="G349" s="5">
        <f>SUMIF('Date de baza'!E:E,"&lt;="&amp;A349,'Date de baza'!C:C)-SUMIF('Date de baza'!F:F,"&lt;"&amp;A349,'Date de baza'!C:C)</f>
        <v>55350</v>
      </c>
      <c r="H349" s="10">
        <f t="shared" si="51"/>
        <v>5.5350000000000001</v>
      </c>
      <c r="I349" s="15">
        <f t="shared" si="52"/>
        <v>33210</v>
      </c>
      <c r="J349" s="13">
        <f t="shared" si="47"/>
        <v>0.6</v>
      </c>
      <c r="K349" s="15">
        <f t="shared" si="53"/>
        <v>22140</v>
      </c>
      <c r="L349" s="9">
        <f t="shared" si="54"/>
        <v>22.14</v>
      </c>
    </row>
    <row r="350" spans="1:12" x14ac:dyDescent="0.25">
      <c r="A350" s="6">
        <v>43296</v>
      </c>
      <c r="B350" s="7">
        <v>1500</v>
      </c>
      <c r="C350" s="7">
        <f t="shared" si="48"/>
        <v>1350</v>
      </c>
      <c r="D350" s="7">
        <v>40</v>
      </c>
      <c r="E350" s="6">
        <f t="shared" si="49"/>
        <v>43317</v>
      </c>
      <c r="F350" s="6">
        <f t="shared" si="50"/>
        <v>43357</v>
      </c>
      <c r="G350" s="5">
        <f>SUMIF('Date de baza'!E:E,"&lt;="&amp;A350,'Date de baza'!C:C)-SUMIF('Date de baza'!F:F,"&lt;"&amp;A350,'Date de baza'!C:C)</f>
        <v>55350</v>
      </c>
      <c r="H350" s="10">
        <f t="shared" si="51"/>
        <v>5.5350000000000001</v>
      </c>
      <c r="I350" s="15">
        <f t="shared" si="52"/>
        <v>33210</v>
      </c>
      <c r="J350" s="13">
        <f t="shared" si="47"/>
        <v>0.6</v>
      </c>
      <c r="K350" s="15">
        <f t="shared" si="53"/>
        <v>22140</v>
      </c>
      <c r="L350" s="9">
        <f t="shared" si="54"/>
        <v>22.14</v>
      </c>
    </row>
    <row r="351" spans="1:12" x14ac:dyDescent="0.25">
      <c r="A351" s="6">
        <v>43297</v>
      </c>
      <c r="B351" s="7">
        <v>1500</v>
      </c>
      <c r="C351" s="7">
        <f t="shared" si="48"/>
        <v>1350</v>
      </c>
      <c r="D351" s="7">
        <v>40</v>
      </c>
      <c r="E351" s="6">
        <f t="shared" si="49"/>
        <v>43318</v>
      </c>
      <c r="F351" s="6">
        <f t="shared" si="50"/>
        <v>43358</v>
      </c>
      <c r="G351" s="5">
        <f>SUMIF('Date de baza'!E:E,"&lt;="&amp;A351,'Date de baza'!C:C)-SUMIF('Date de baza'!F:F,"&lt;"&amp;A351,'Date de baza'!C:C)</f>
        <v>55350</v>
      </c>
      <c r="H351" s="10">
        <f t="shared" si="51"/>
        <v>5.5350000000000001</v>
      </c>
      <c r="I351" s="15">
        <f t="shared" si="52"/>
        <v>33210</v>
      </c>
      <c r="J351" s="13">
        <f t="shared" si="47"/>
        <v>0.6</v>
      </c>
      <c r="K351" s="15">
        <f t="shared" si="53"/>
        <v>22140</v>
      </c>
      <c r="L351" s="9">
        <f t="shared" si="54"/>
        <v>22.14</v>
      </c>
    </row>
    <row r="352" spans="1:12" x14ac:dyDescent="0.25">
      <c r="A352" s="6">
        <v>43298</v>
      </c>
      <c r="B352" s="7">
        <v>1500</v>
      </c>
      <c r="C352" s="7">
        <f t="shared" si="48"/>
        <v>1350</v>
      </c>
      <c r="D352" s="7">
        <v>40</v>
      </c>
      <c r="E352" s="6">
        <f t="shared" si="49"/>
        <v>43319</v>
      </c>
      <c r="F352" s="6">
        <f t="shared" si="50"/>
        <v>43359</v>
      </c>
      <c r="G352" s="5">
        <f>SUMIF('Date de baza'!E:E,"&lt;="&amp;A352,'Date de baza'!C:C)-SUMIF('Date de baza'!F:F,"&lt;"&amp;A352,'Date de baza'!C:C)</f>
        <v>55350</v>
      </c>
      <c r="H352" s="10">
        <f t="shared" si="51"/>
        <v>5.5350000000000001</v>
      </c>
      <c r="I352" s="15">
        <f t="shared" si="52"/>
        <v>33210</v>
      </c>
      <c r="J352" s="13">
        <f t="shared" si="47"/>
        <v>0.6</v>
      </c>
      <c r="K352" s="15">
        <f t="shared" si="53"/>
        <v>22140</v>
      </c>
      <c r="L352" s="9">
        <f t="shared" si="54"/>
        <v>22.14</v>
      </c>
    </row>
    <row r="353" spans="1:12" x14ac:dyDescent="0.25">
      <c r="A353" s="6">
        <v>43299</v>
      </c>
      <c r="B353" s="7">
        <v>1500</v>
      </c>
      <c r="C353" s="7">
        <f t="shared" si="48"/>
        <v>1350</v>
      </c>
      <c r="D353" s="7">
        <v>40</v>
      </c>
      <c r="E353" s="6">
        <f t="shared" si="49"/>
        <v>43320</v>
      </c>
      <c r="F353" s="6">
        <f t="shared" si="50"/>
        <v>43360</v>
      </c>
      <c r="G353" s="5">
        <f>SUMIF('Date de baza'!E:E,"&lt;="&amp;A353,'Date de baza'!C:C)-SUMIF('Date de baza'!F:F,"&lt;"&amp;A353,'Date de baza'!C:C)</f>
        <v>55350</v>
      </c>
      <c r="H353" s="10">
        <f t="shared" si="51"/>
        <v>5.5350000000000001</v>
      </c>
      <c r="I353" s="15">
        <f t="shared" si="52"/>
        <v>33210</v>
      </c>
      <c r="J353" s="13">
        <f t="shared" si="47"/>
        <v>0.6</v>
      </c>
      <c r="K353" s="15">
        <f t="shared" si="53"/>
        <v>22140</v>
      </c>
      <c r="L353" s="9">
        <f t="shared" si="54"/>
        <v>22.14</v>
      </c>
    </row>
    <row r="354" spans="1:12" x14ac:dyDescent="0.25">
      <c r="A354" s="6">
        <v>43300</v>
      </c>
      <c r="B354" s="7">
        <v>1500</v>
      </c>
      <c r="C354" s="7">
        <f t="shared" si="48"/>
        <v>1350</v>
      </c>
      <c r="D354" s="7">
        <v>40</v>
      </c>
      <c r="E354" s="6">
        <f t="shared" si="49"/>
        <v>43321</v>
      </c>
      <c r="F354" s="6">
        <f t="shared" si="50"/>
        <v>43361</v>
      </c>
      <c r="G354" s="5">
        <f>SUMIF('Date de baza'!E:E,"&lt;="&amp;A354,'Date de baza'!C:C)-SUMIF('Date de baza'!F:F,"&lt;"&amp;A354,'Date de baza'!C:C)</f>
        <v>55350</v>
      </c>
      <c r="H354" s="10">
        <f t="shared" si="51"/>
        <v>5.5350000000000001</v>
      </c>
      <c r="I354" s="15">
        <f t="shared" si="52"/>
        <v>33210</v>
      </c>
      <c r="J354" s="13">
        <f t="shared" si="47"/>
        <v>0.6</v>
      </c>
      <c r="K354" s="15">
        <f t="shared" si="53"/>
        <v>22140</v>
      </c>
      <c r="L354" s="9">
        <f t="shared" si="54"/>
        <v>22.14</v>
      </c>
    </row>
    <row r="355" spans="1:12" x14ac:dyDescent="0.25">
      <c r="A355" s="6">
        <v>43301</v>
      </c>
      <c r="B355" s="7">
        <v>1500</v>
      </c>
      <c r="C355" s="7">
        <f t="shared" si="48"/>
        <v>1350</v>
      </c>
      <c r="D355" s="7">
        <v>40</v>
      </c>
      <c r="E355" s="6">
        <f t="shared" si="49"/>
        <v>43322</v>
      </c>
      <c r="F355" s="6">
        <f t="shared" si="50"/>
        <v>43362</v>
      </c>
      <c r="G355" s="5">
        <f>SUMIF('Date de baza'!E:E,"&lt;="&amp;A355,'Date de baza'!C:C)-SUMIF('Date de baza'!F:F,"&lt;"&amp;A355,'Date de baza'!C:C)</f>
        <v>55350</v>
      </c>
      <c r="H355" s="10">
        <f t="shared" si="51"/>
        <v>5.5350000000000001</v>
      </c>
      <c r="I355" s="15">
        <f t="shared" si="52"/>
        <v>33210</v>
      </c>
      <c r="J355" s="13">
        <f t="shared" si="47"/>
        <v>0.6</v>
      </c>
      <c r="K355" s="15">
        <f t="shared" si="53"/>
        <v>22140</v>
      </c>
      <c r="L355" s="9">
        <f t="shared" si="54"/>
        <v>22.14</v>
      </c>
    </row>
    <row r="356" spans="1:12" x14ac:dyDescent="0.25">
      <c r="A356" s="6">
        <v>43302</v>
      </c>
      <c r="B356" s="7">
        <v>1500</v>
      </c>
      <c r="C356" s="7">
        <f t="shared" si="48"/>
        <v>1350</v>
      </c>
      <c r="D356" s="7">
        <v>40</v>
      </c>
      <c r="E356" s="6">
        <f t="shared" si="49"/>
        <v>43323</v>
      </c>
      <c r="F356" s="6">
        <f t="shared" si="50"/>
        <v>43363</v>
      </c>
      <c r="G356" s="5">
        <f>SUMIF('Date de baza'!E:E,"&lt;="&amp;A356,'Date de baza'!C:C)-SUMIF('Date de baza'!F:F,"&lt;"&amp;A356,'Date de baza'!C:C)</f>
        <v>55350</v>
      </c>
      <c r="H356" s="10">
        <f t="shared" si="51"/>
        <v>5.5350000000000001</v>
      </c>
      <c r="I356" s="15">
        <f t="shared" si="52"/>
        <v>33210</v>
      </c>
      <c r="J356" s="13">
        <f t="shared" ref="J356:J419" si="55">I356/G356</f>
        <v>0.6</v>
      </c>
      <c r="K356" s="15">
        <f t="shared" si="53"/>
        <v>22140</v>
      </c>
      <c r="L356" s="9">
        <f t="shared" si="54"/>
        <v>22.14</v>
      </c>
    </row>
    <row r="357" spans="1:12" x14ac:dyDescent="0.25">
      <c r="A357" s="6">
        <v>43303</v>
      </c>
      <c r="B357" s="7">
        <v>1500</v>
      </c>
      <c r="C357" s="7">
        <f t="shared" si="48"/>
        <v>1350</v>
      </c>
      <c r="D357" s="7">
        <v>40</v>
      </c>
      <c r="E357" s="6">
        <f t="shared" si="49"/>
        <v>43324</v>
      </c>
      <c r="F357" s="6">
        <f t="shared" si="50"/>
        <v>43364</v>
      </c>
      <c r="G357" s="5">
        <f>SUMIF('Date de baza'!E:E,"&lt;="&amp;A357,'Date de baza'!C:C)-SUMIF('Date de baza'!F:F,"&lt;"&amp;A357,'Date de baza'!C:C)</f>
        <v>55350</v>
      </c>
      <c r="H357" s="10">
        <f t="shared" si="51"/>
        <v>5.5350000000000001</v>
      </c>
      <c r="I357" s="15">
        <f t="shared" si="52"/>
        <v>33210</v>
      </c>
      <c r="J357" s="13">
        <f t="shared" si="55"/>
        <v>0.6</v>
      </c>
      <c r="K357" s="15">
        <f t="shared" si="53"/>
        <v>22140</v>
      </c>
      <c r="L357" s="9">
        <f t="shared" si="54"/>
        <v>22.14</v>
      </c>
    </row>
    <row r="358" spans="1:12" x14ac:dyDescent="0.25">
      <c r="A358" s="6">
        <v>43304</v>
      </c>
      <c r="B358" s="7">
        <v>1500</v>
      </c>
      <c r="C358" s="7">
        <f t="shared" si="48"/>
        <v>1350</v>
      </c>
      <c r="D358" s="7">
        <v>40</v>
      </c>
      <c r="E358" s="6">
        <f t="shared" si="49"/>
        <v>43325</v>
      </c>
      <c r="F358" s="6">
        <f t="shared" si="50"/>
        <v>43365</v>
      </c>
      <c r="G358" s="5">
        <f>SUMIF('Date de baza'!E:E,"&lt;="&amp;A358,'Date de baza'!C:C)-SUMIF('Date de baza'!F:F,"&lt;"&amp;A358,'Date de baza'!C:C)</f>
        <v>55350</v>
      </c>
      <c r="H358" s="10">
        <f t="shared" si="51"/>
        <v>5.5350000000000001</v>
      </c>
      <c r="I358" s="15">
        <f t="shared" si="52"/>
        <v>33210</v>
      </c>
      <c r="J358" s="13">
        <f t="shared" si="55"/>
        <v>0.6</v>
      </c>
      <c r="K358" s="15">
        <f t="shared" si="53"/>
        <v>22140</v>
      </c>
      <c r="L358" s="9">
        <f t="shared" si="54"/>
        <v>22.14</v>
      </c>
    </row>
    <row r="359" spans="1:12" x14ac:dyDescent="0.25">
      <c r="A359" s="6">
        <v>43305</v>
      </c>
      <c r="B359" s="7">
        <v>1500</v>
      </c>
      <c r="C359" s="7">
        <f t="shared" si="48"/>
        <v>1350</v>
      </c>
      <c r="D359" s="7">
        <v>40</v>
      </c>
      <c r="E359" s="6">
        <f t="shared" si="49"/>
        <v>43326</v>
      </c>
      <c r="F359" s="6">
        <f t="shared" si="50"/>
        <v>43366</v>
      </c>
      <c r="G359" s="5">
        <f>SUMIF('Date de baza'!E:E,"&lt;="&amp;A359,'Date de baza'!C:C)-SUMIF('Date de baza'!F:F,"&lt;"&amp;A359,'Date de baza'!C:C)</f>
        <v>55350</v>
      </c>
      <c r="H359" s="10">
        <f t="shared" si="51"/>
        <v>5.5350000000000001</v>
      </c>
      <c r="I359" s="15">
        <f t="shared" si="52"/>
        <v>33210</v>
      </c>
      <c r="J359" s="13">
        <f t="shared" si="55"/>
        <v>0.6</v>
      </c>
      <c r="K359" s="15">
        <f t="shared" si="53"/>
        <v>22140</v>
      </c>
      <c r="L359" s="9">
        <f t="shared" si="54"/>
        <v>22.14</v>
      </c>
    </row>
    <row r="360" spans="1:12" x14ac:dyDescent="0.25">
      <c r="A360" s="6">
        <v>43306</v>
      </c>
      <c r="B360" s="7">
        <v>1500</v>
      </c>
      <c r="C360" s="7">
        <f t="shared" si="48"/>
        <v>1350</v>
      </c>
      <c r="D360" s="7">
        <v>40</v>
      </c>
      <c r="E360" s="6">
        <f t="shared" si="49"/>
        <v>43327</v>
      </c>
      <c r="F360" s="6">
        <f t="shared" si="50"/>
        <v>43367</v>
      </c>
      <c r="G360" s="5">
        <f>SUMIF('Date de baza'!E:E,"&lt;="&amp;A360,'Date de baza'!C:C)-SUMIF('Date de baza'!F:F,"&lt;"&amp;A360,'Date de baza'!C:C)</f>
        <v>55350</v>
      </c>
      <c r="H360" s="10">
        <f t="shared" si="51"/>
        <v>5.5350000000000001</v>
      </c>
      <c r="I360" s="15">
        <f t="shared" si="52"/>
        <v>33210</v>
      </c>
      <c r="J360" s="13">
        <f t="shared" si="55"/>
        <v>0.6</v>
      </c>
      <c r="K360" s="15">
        <f t="shared" si="53"/>
        <v>22140</v>
      </c>
      <c r="L360" s="9">
        <f t="shared" si="54"/>
        <v>22.14</v>
      </c>
    </row>
    <row r="361" spans="1:12" x14ac:dyDescent="0.25">
      <c r="A361" s="6">
        <v>43307</v>
      </c>
      <c r="B361" s="7">
        <v>1500</v>
      </c>
      <c r="C361" s="7">
        <f t="shared" si="48"/>
        <v>1350</v>
      </c>
      <c r="D361" s="7">
        <v>40</v>
      </c>
      <c r="E361" s="6">
        <f t="shared" si="49"/>
        <v>43328</v>
      </c>
      <c r="F361" s="6">
        <f t="shared" si="50"/>
        <v>43368</v>
      </c>
      <c r="G361" s="5">
        <f>SUMIF('Date de baza'!E:E,"&lt;="&amp;A361,'Date de baza'!C:C)-SUMIF('Date de baza'!F:F,"&lt;"&amp;A361,'Date de baza'!C:C)</f>
        <v>55350</v>
      </c>
      <c r="H361" s="10">
        <f t="shared" si="51"/>
        <v>5.5350000000000001</v>
      </c>
      <c r="I361" s="15">
        <f t="shared" si="52"/>
        <v>33210</v>
      </c>
      <c r="J361" s="13">
        <f t="shared" si="55"/>
        <v>0.6</v>
      </c>
      <c r="K361" s="15">
        <f t="shared" si="53"/>
        <v>22140</v>
      </c>
      <c r="L361" s="9">
        <f t="shared" si="54"/>
        <v>22.14</v>
      </c>
    </row>
    <row r="362" spans="1:12" x14ac:dyDescent="0.25">
      <c r="A362" s="6">
        <v>43308</v>
      </c>
      <c r="B362" s="7">
        <v>1500</v>
      </c>
      <c r="C362" s="7">
        <f t="shared" si="48"/>
        <v>1350</v>
      </c>
      <c r="D362" s="7">
        <v>40</v>
      </c>
      <c r="E362" s="6">
        <f t="shared" si="49"/>
        <v>43329</v>
      </c>
      <c r="F362" s="6">
        <f t="shared" si="50"/>
        <v>43369</v>
      </c>
      <c r="G362" s="5">
        <f>SUMIF('Date de baza'!E:E,"&lt;="&amp;A362,'Date de baza'!C:C)-SUMIF('Date de baza'!F:F,"&lt;"&amp;A362,'Date de baza'!C:C)</f>
        <v>55350</v>
      </c>
      <c r="H362" s="10">
        <f t="shared" si="51"/>
        <v>5.5350000000000001</v>
      </c>
      <c r="I362" s="15">
        <f t="shared" si="52"/>
        <v>33210</v>
      </c>
      <c r="J362" s="13">
        <f t="shared" si="55"/>
        <v>0.6</v>
      </c>
      <c r="K362" s="15">
        <f t="shared" si="53"/>
        <v>22140</v>
      </c>
      <c r="L362" s="9">
        <f t="shared" si="54"/>
        <v>22.14</v>
      </c>
    </row>
    <row r="363" spans="1:12" x14ac:dyDescent="0.25">
      <c r="A363" s="6">
        <v>43309</v>
      </c>
      <c r="B363" s="7">
        <v>1500</v>
      </c>
      <c r="C363" s="7">
        <f t="shared" si="48"/>
        <v>1350</v>
      </c>
      <c r="D363" s="7">
        <v>40</v>
      </c>
      <c r="E363" s="6">
        <f t="shared" si="49"/>
        <v>43330</v>
      </c>
      <c r="F363" s="6">
        <f t="shared" si="50"/>
        <v>43370</v>
      </c>
      <c r="G363" s="5">
        <f>SUMIF('Date de baza'!E:E,"&lt;="&amp;A363,'Date de baza'!C:C)-SUMIF('Date de baza'!F:F,"&lt;"&amp;A363,'Date de baza'!C:C)</f>
        <v>55350</v>
      </c>
      <c r="H363" s="10">
        <f t="shared" si="51"/>
        <v>5.5350000000000001</v>
      </c>
      <c r="I363" s="15">
        <f t="shared" si="52"/>
        <v>33210</v>
      </c>
      <c r="J363" s="13">
        <f t="shared" si="55"/>
        <v>0.6</v>
      </c>
      <c r="K363" s="15">
        <f t="shared" si="53"/>
        <v>22140</v>
      </c>
      <c r="L363" s="9">
        <f t="shared" si="54"/>
        <v>22.14</v>
      </c>
    </row>
    <row r="364" spans="1:12" x14ac:dyDescent="0.25">
      <c r="A364" s="6">
        <v>43310</v>
      </c>
      <c r="B364" s="7">
        <v>1500</v>
      </c>
      <c r="C364" s="7">
        <f t="shared" si="48"/>
        <v>1350</v>
      </c>
      <c r="D364" s="7">
        <v>40</v>
      </c>
      <c r="E364" s="6">
        <f t="shared" si="49"/>
        <v>43331</v>
      </c>
      <c r="F364" s="6">
        <f t="shared" si="50"/>
        <v>43371</v>
      </c>
      <c r="G364" s="5">
        <f>SUMIF('Date de baza'!E:E,"&lt;="&amp;A364,'Date de baza'!C:C)-SUMIF('Date de baza'!F:F,"&lt;"&amp;A364,'Date de baza'!C:C)</f>
        <v>55350</v>
      </c>
      <c r="H364" s="10">
        <f t="shared" si="51"/>
        <v>5.5350000000000001</v>
      </c>
      <c r="I364" s="15">
        <f t="shared" si="52"/>
        <v>33210</v>
      </c>
      <c r="J364" s="13">
        <f t="shared" si="55"/>
        <v>0.6</v>
      </c>
      <c r="K364" s="15">
        <f t="shared" si="53"/>
        <v>22140</v>
      </c>
      <c r="L364" s="9">
        <f t="shared" si="54"/>
        <v>22.14</v>
      </c>
    </row>
    <row r="365" spans="1:12" x14ac:dyDescent="0.25">
      <c r="A365" s="6">
        <v>43311</v>
      </c>
      <c r="B365" s="7">
        <v>1500</v>
      </c>
      <c r="C365" s="7">
        <f t="shared" si="48"/>
        <v>1350</v>
      </c>
      <c r="D365" s="7">
        <v>40</v>
      </c>
      <c r="E365" s="6">
        <f t="shared" si="49"/>
        <v>43332</v>
      </c>
      <c r="F365" s="6">
        <f t="shared" si="50"/>
        <v>43372</v>
      </c>
      <c r="G365" s="5">
        <f>SUMIF('Date de baza'!E:E,"&lt;="&amp;A365,'Date de baza'!C:C)-SUMIF('Date de baza'!F:F,"&lt;"&amp;A365,'Date de baza'!C:C)</f>
        <v>55350</v>
      </c>
      <c r="H365" s="10">
        <f t="shared" si="51"/>
        <v>5.5350000000000001</v>
      </c>
      <c r="I365" s="15">
        <f t="shared" si="52"/>
        <v>33210</v>
      </c>
      <c r="J365" s="13">
        <f t="shared" si="55"/>
        <v>0.6</v>
      </c>
      <c r="K365" s="15">
        <f t="shared" si="53"/>
        <v>22140</v>
      </c>
      <c r="L365" s="9">
        <f t="shared" si="54"/>
        <v>22.14</v>
      </c>
    </row>
    <row r="366" spans="1:12" x14ac:dyDescent="0.25">
      <c r="A366" s="6">
        <v>43312</v>
      </c>
      <c r="B366" s="7">
        <v>1500</v>
      </c>
      <c r="C366" s="7">
        <f t="shared" si="48"/>
        <v>1350</v>
      </c>
      <c r="D366" s="7">
        <v>40</v>
      </c>
      <c r="E366" s="6">
        <f t="shared" si="49"/>
        <v>43333</v>
      </c>
      <c r="F366" s="6">
        <f t="shared" si="50"/>
        <v>43373</v>
      </c>
      <c r="G366" s="5">
        <f>SUMIF('Date de baza'!E:E,"&lt;="&amp;A366,'Date de baza'!C:C)-SUMIF('Date de baza'!F:F,"&lt;"&amp;A366,'Date de baza'!C:C)</f>
        <v>55350</v>
      </c>
      <c r="H366" s="10">
        <f t="shared" si="51"/>
        <v>5.5350000000000001</v>
      </c>
      <c r="I366" s="15">
        <f t="shared" si="52"/>
        <v>33210</v>
      </c>
      <c r="J366" s="13">
        <f t="shared" si="55"/>
        <v>0.6</v>
      </c>
      <c r="K366" s="15">
        <f t="shared" si="53"/>
        <v>22140</v>
      </c>
      <c r="L366" s="9">
        <f t="shared" si="54"/>
        <v>22.14</v>
      </c>
    </row>
    <row r="367" spans="1:12" x14ac:dyDescent="0.25">
      <c r="A367" s="6">
        <v>43313</v>
      </c>
      <c r="B367" s="7">
        <v>800</v>
      </c>
      <c r="C367" s="7">
        <v>720</v>
      </c>
      <c r="D367" s="7">
        <v>40</v>
      </c>
      <c r="E367" s="6">
        <f t="shared" si="49"/>
        <v>43334</v>
      </c>
      <c r="F367" s="6">
        <f t="shared" si="50"/>
        <v>43374</v>
      </c>
      <c r="G367" s="5">
        <f>SUMIF('Date de baza'!E:E,"&lt;="&amp;A367,'Date de baza'!C:C)-SUMIF('Date de baza'!F:F,"&lt;"&amp;A367,'Date de baza'!C:C)</f>
        <v>55350</v>
      </c>
      <c r="H367" s="10">
        <f t="shared" si="51"/>
        <v>5.5350000000000001</v>
      </c>
      <c r="I367" s="15">
        <f t="shared" si="52"/>
        <v>33210</v>
      </c>
      <c r="J367" s="13">
        <f t="shared" si="55"/>
        <v>0.6</v>
      </c>
      <c r="K367" s="15">
        <f t="shared" si="53"/>
        <v>22140</v>
      </c>
      <c r="L367" s="9">
        <f t="shared" si="54"/>
        <v>22.14</v>
      </c>
    </row>
    <row r="368" spans="1:12" x14ac:dyDescent="0.25">
      <c r="A368" s="6">
        <v>43314</v>
      </c>
      <c r="B368" s="7">
        <v>800</v>
      </c>
      <c r="C368" s="7">
        <v>720</v>
      </c>
      <c r="D368" s="7">
        <v>40</v>
      </c>
      <c r="E368" s="6">
        <f t="shared" si="49"/>
        <v>43335</v>
      </c>
      <c r="F368" s="6">
        <f t="shared" si="50"/>
        <v>43375</v>
      </c>
      <c r="G368" s="5">
        <f>SUMIF('Date de baza'!E:E,"&lt;="&amp;A368,'Date de baza'!C:C)-SUMIF('Date de baza'!F:F,"&lt;"&amp;A368,'Date de baza'!C:C)</f>
        <v>55350</v>
      </c>
      <c r="H368" s="10">
        <f t="shared" si="51"/>
        <v>5.5350000000000001</v>
      </c>
      <c r="I368" s="15">
        <f t="shared" si="52"/>
        <v>33210</v>
      </c>
      <c r="J368" s="13">
        <f t="shared" si="55"/>
        <v>0.6</v>
      </c>
      <c r="K368" s="15">
        <f t="shared" si="53"/>
        <v>22140</v>
      </c>
      <c r="L368" s="9">
        <f t="shared" si="54"/>
        <v>22.14</v>
      </c>
    </row>
    <row r="369" spans="1:12" x14ac:dyDescent="0.25">
      <c r="A369" s="6">
        <v>43315</v>
      </c>
      <c r="B369" s="7">
        <v>800</v>
      </c>
      <c r="C369" s="7">
        <v>720</v>
      </c>
      <c r="D369" s="7">
        <v>40</v>
      </c>
      <c r="E369" s="6">
        <f t="shared" si="49"/>
        <v>43336</v>
      </c>
      <c r="F369" s="6">
        <f t="shared" si="50"/>
        <v>43376</v>
      </c>
      <c r="G369" s="5">
        <f>SUMIF('Date de baza'!E:E,"&lt;="&amp;A369,'Date de baza'!C:C)-SUMIF('Date de baza'!F:F,"&lt;"&amp;A369,'Date de baza'!C:C)</f>
        <v>55350</v>
      </c>
      <c r="H369" s="10">
        <f t="shared" si="51"/>
        <v>5.5350000000000001</v>
      </c>
      <c r="I369" s="15">
        <f t="shared" si="52"/>
        <v>33210</v>
      </c>
      <c r="J369" s="13">
        <f t="shared" si="55"/>
        <v>0.6</v>
      </c>
      <c r="K369" s="15">
        <f t="shared" si="53"/>
        <v>22140</v>
      </c>
      <c r="L369" s="9">
        <f t="shared" si="54"/>
        <v>22.14</v>
      </c>
    </row>
    <row r="370" spans="1:12" x14ac:dyDescent="0.25">
      <c r="A370" s="6">
        <v>43316</v>
      </c>
      <c r="B370" s="7">
        <v>800</v>
      </c>
      <c r="C370" s="7">
        <v>720</v>
      </c>
      <c r="D370" s="7">
        <v>40</v>
      </c>
      <c r="E370" s="6">
        <f t="shared" si="49"/>
        <v>43337</v>
      </c>
      <c r="F370" s="6">
        <f t="shared" si="50"/>
        <v>43377</v>
      </c>
      <c r="G370" s="5">
        <f>SUMIF('Date de baza'!E:E,"&lt;="&amp;A370,'Date de baza'!C:C)-SUMIF('Date de baza'!F:F,"&lt;"&amp;A370,'Date de baza'!C:C)</f>
        <v>55350</v>
      </c>
      <c r="H370" s="10">
        <f t="shared" si="51"/>
        <v>5.5350000000000001</v>
      </c>
      <c r="I370" s="15">
        <f t="shared" si="52"/>
        <v>33210</v>
      </c>
      <c r="J370" s="13">
        <f t="shared" si="55"/>
        <v>0.6</v>
      </c>
      <c r="K370" s="15">
        <f t="shared" si="53"/>
        <v>22140</v>
      </c>
      <c r="L370" s="9">
        <f t="shared" si="54"/>
        <v>22.14</v>
      </c>
    </row>
    <row r="371" spans="1:12" x14ac:dyDescent="0.25">
      <c r="A371" s="6">
        <v>43317</v>
      </c>
      <c r="B371" s="7">
        <v>800</v>
      </c>
      <c r="C371" s="7">
        <v>720</v>
      </c>
      <c r="D371" s="7">
        <v>40</v>
      </c>
      <c r="E371" s="6">
        <f t="shared" si="49"/>
        <v>43338</v>
      </c>
      <c r="F371" s="6">
        <f t="shared" si="50"/>
        <v>43378</v>
      </c>
      <c r="G371" s="5">
        <f>SUMIF('Date de baza'!E:E,"&lt;="&amp;A371,'Date de baza'!C:C)-SUMIF('Date de baza'!F:F,"&lt;"&amp;A371,'Date de baza'!C:C)</f>
        <v>55350</v>
      </c>
      <c r="H371" s="10">
        <f t="shared" si="51"/>
        <v>5.5350000000000001</v>
      </c>
      <c r="I371" s="15">
        <f t="shared" si="52"/>
        <v>33210</v>
      </c>
      <c r="J371" s="13">
        <f t="shared" si="55"/>
        <v>0.6</v>
      </c>
      <c r="K371" s="15">
        <f t="shared" si="53"/>
        <v>22140</v>
      </c>
      <c r="L371" s="9">
        <f t="shared" si="54"/>
        <v>22.14</v>
      </c>
    </row>
    <row r="372" spans="1:12" x14ac:dyDescent="0.25">
      <c r="A372" s="6">
        <v>43318</v>
      </c>
      <c r="B372" s="7">
        <v>800</v>
      </c>
      <c r="C372" s="7">
        <v>720</v>
      </c>
      <c r="D372" s="7">
        <v>40</v>
      </c>
      <c r="E372" s="6">
        <f t="shared" si="49"/>
        <v>43339</v>
      </c>
      <c r="F372" s="6">
        <f t="shared" si="50"/>
        <v>43379</v>
      </c>
      <c r="G372" s="5">
        <f>SUMIF('Date de baza'!E:E,"&lt;="&amp;A372,'Date de baza'!C:C)-SUMIF('Date de baza'!F:F,"&lt;"&amp;A372,'Date de baza'!C:C)</f>
        <v>55350</v>
      </c>
      <c r="H372" s="10">
        <f t="shared" si="51"/>
        <v>5.5350000000000001</v>
      </c>
      <c r="I372" s="15">
        <f t="shared" si="52"/>
        <v>33210</v>
      </c>
      <c r="J372" s="13">
        <f t="shared" si="55"/>
        <v>0.6</v>
      </c>
      <c r="K372" s="15">
        <f t="shared" si="53"/>
        <v>22140</v>
      </c>
      <c r="L372" s="9">
        <f t="shared" si="54"/>
        <v>22.14</v>
      </c>
    </row>
    <row r="373" spans="1:12" x14ac:dyDescent="0.25">
      <c r="A373" s="6">
        <v>43319</v>
      </c>
      <c r="B373" s="7">
        <v>800</v>
      </c>
      <c r="C373" s="7">
        <v>720</v>
      </c>
      <c r="D373" s="7">
        <v>40</v>
      </c>
      <c r="E373" s="6">
        <f t="shared" si="49"/>
        <v>43340</v>
      </c>
      <c r="F373" s="6">
        <f t="shared" si="50"/>
        <v>43380</v>
      </c>
      <c r="G373" s="5">
        <f>SUMIF('Date de baza'!E:E,"&lt;="&amp;A373,'Date de baza'!C:C)-SUMIF('Date de baza'!F:F,"&lt;"&amp;A373,'Date de baza'!C:C)</f>
        <v>55350</v>
      </c>
      <c r="H373" s="10">
        <f t="shared" si="51"/>
        <v>5.5350000000000001</v>
      </c>
      <c r="I373" s="15">
        <f t="shared" si="52"/>
        <v>33210</v>
      </c>
      <c r="J373" s="13">
        <f t="shared" si="55"/>
        <v>0.6</v>
      </c>
      <c r="K373" s="15">
        <f t="shared" si="53"/>
        <v>22140</v>
      </c>
      <c r="L373" s="9">
        <f t="shared" si="54"/>
        <v>22.14</v>
      </c>
    </row>
    <row r="374" spans="1:12" x14ac:dyDescent="0.25">
      <c r="A374" s="6">
        <v>43320</v>
      </c>
      <c r="B374" s="7">
        <v>800</v>
      </c>
      <c r="C374" s="7">
        <v>720</v>
      </c>
      <c r="D374" s="7">
        <v>40</v>
      </c>
      <c r="E374" s="6">
        <f t="shared" si="49"/>
        <v>43341</v>
      </c>
      <c r="F374" s="6">
        <f t="shared" si="50"/>
        <v>43381</v>
      </c>
      <c r="G374" s="5">
        <f>SUMIF('Date de baza'!E:E,"&lt;="&amp;A374,'Date de baza'!C:C)-SUMIF('Date de baza'!F:F,"&lt;"&amp;A374,'Date de baza'!C:C)</f>
        <v>55350</v>
      </c>
      <c r="H374" s="10">
        <f t="shared" si="51"/>
        <v>5.5350000000000001</v>
      </c>
      <c r="I374" s="15">
        <f t="shared" si="52"/>
        <v>33210</v>
      </c>
      <c r="J374" s="13">
        <f t="shared" si="55"/>
        <v>0.6</v>
      </c>
      <c r="K374" s="15">
        <f t="shared" si="53"/>
        <v>22140</v>
      </c>
      <c r="L374" s="9">
        <f t="shared" si="54"/>
        <v>22.14</v>
      </c>
    </row>
    <row r="375" spans="1:12" x14ac:dyDescent="0.25">
      <c r="A375" s="6">
        <v>43321</v>
      </c>
      <c r="B375" s="7">
        <v>800</v>
      </c>
      <c r="C375" s="7">
        <v>720</v>
      </c>
      <c r="D375" s="7">
        <v>40</v>
      </c>
      <c r="E375" s="6">
        <f t="shared" si="49"/>
        <v>43342</v>
      </c>
      <c r="F375" s="6">
        <f t="shared" si="50"/>
        <v>43382</v>
      </c>
      <c r="G375" s="5">
        <f>SUMIF('Date de baza'!E:E,"&lt;="&amp;A375,'Date de baza'!C:C)-SUMIF('Date de baza'!F:F,"&lt;"&amp;A375,'Date de baza'!C:C)</f>
        <v>55350</v>
      </c>
      <c r="H375" s="10">
        <f t="shared" si="51"/>
        <v>5.5350000000000001</v>
      </c>
      <c r="I375" s="15">
        <f t="shared" si="52"/>
        <v>33210</v>
      </c>
      <c r="J375" s="13">
        <f t="shared" si="55"/>
        <v>0.6</v>
      </c>
      <c r="K375" s="15">
        <f t="shared" si="53"/>
        <v>22140</v>
      </c>
      <c r="L375" s="9">
        <f t="shared" si="54"/>
        <v>22.14</v>
      </c>
    </row>
    <row r="376" spans="1:12" x14ac:dyDescent="0.25">
      <c r="A376" s="6">
        <v>43322</v>
      </c>
      <c r="B376" s="7">
        <v>800</v>
      </c>
      <c r="C376" s="7">
        <v>720</v>
      </c>
      <c r="D376" s="7">
        <v>40</v>
      </c>
      <c r="E376" s="6">
        <f t="shared" si="49"/>
        <v>43343</v>
      </c>
      <c r="F376" s="6">
        <f t="shared" si="50"/>
        <v>43383</v>
      </c>
      <c r="G376" s="5">
        <f>SUMIF('Date de baza'!E:E,"&lt;="&amp;A376,'Date de baza'!C:C)-SUMIF('Date de baza'!F:F,"&lt;"&amp;A376,'Date de baza'!C:C)</f>
        <v>55350</v>
      </c>
      <c r="H376" s="10">
        <f t="shared" si="51"/>
        <v>5.5350000000000001</v>
      </c>
      <c r="I376" s="15">
        <f t="shared" si="52"/>
        <v>33210</v>
      </c>
      <c r="J376" s="13">
        <f t="shared" si="55"/>
        <v>0.6</v>
      </c>
      <c r="K376" s="15">
        <f t="shared" si="53"/>
        <v>22140</v>
      </c>
      <c r="L376" s="9">
        <f t="shared" si="54"/>
        <v>22.14</v>
      </c>
    </row>
    <row r="377" spans="1:12" x14ac:dyDescent="0.25">
      <c r="A377" s="6">
        <v>43323</v>
      </c>
      <c r="B377" s="7">
        <v>800</v>
      </c>
      <c r="C377" s="7">
        <v>720</v>
      </c>
      <c r="D377" s="7">
        <v>40</v>
      </c>
      <c r="E377" s="6">
        <f t="shared" si="49"/>
        <v>43344</v>
      </c>
      <c r="F377" s="6">
        <f t="shared" si="50"/>
        <v>43384</v>
      </c>
      <c r="G377" s="5">
        <f>SUMIF('Date de baza'!E:E,"&lt;="&amp;A377,'Date de baza'!C:C)-SUMIF('Date de baza'!F:F,"&lt;"&amp;A377,'Date de baza'!C:C)</f>
        <v>55350</v>
      </c>
      <c r="H377" s="10">
        <f t="shared" si="51"/>
        <v>5.5350000000000001</v>
      </c>
      <c r="I377" s="15">
        <f t="shared" si="52"/>
        <v>33210</v>
      </c>
      <c r="J377" s="13">
        <f t="shared" si="55"/>
        <v>0.6</v>
      </c>
      <c r="K377" s="15">
        <f t="shared" si="53"/>
        <v>22140</v>
      </c>
      <c r="L377" s="9">
        <f t="shared" si="54"/>
        <v>22.14</v>
      </c>
    </row>
    <row r="378" spans="1:12" x14ac:dyDescent="0.25">
      <c r="A378" s="6">
        <v>43324</v>
      </c>
      <c r="B378" s="7">
        <v>800</v>
      </c>
      <c r="C378" s="7">
        <v>720</v>
      </c>
      <c r="D378" s="7">
        <v>40</v>
      </c>
      <c r="E378" s="6">
        <f t="shared" si="49"/>
        <v>43345</v>
      </c>
      <c r="F378" s="6">
        <f t="shared" si="50"/>
        <v>43385</v>
      </c>
      <c r="G378" s="5">
        <f>SUMIF('Date de baza'!E:E,"&lt;="&amp;A378,'Date de baza'!C:C)-SUMIF('Date de baza'!F:F,"&lt;"&amp;A378,'Date de baza'!C:C)</f>
        <v>55350</v>
      </c>
      <c r="H378" s="10">
        <f t="shared" si="51"/>
        <v>5.5350000000000001</v>
      </c>
      <c r="I378" s="15">
        <f t="shared" si="52"/>
        <v>33210</v>
      </c>
      <c r="J378" s="13">
        <f t="shared" si="55"/>
        <v>0.6</v>
      </c>
      <c r="K378" s="15">
        <f t="shared" si="53"/>
        <v>22140</v>
      </c>
      <c r="L378" s="9">
        <f t="shared" si="54"/>
        <v>22.14</v>
      </c>
    </row>
    <row r="379" spans="1:12" x14ac:dyDescent="0.25">
      <c r="A379" s="6">
        <v>43325</v>
      </c>
      <c r="B379" s="7">
        <v>800</v>
      </c>
      <c r="C379" s="7">
        <v>720</v>
      </c>
      <c r="D379" s="7">
        <v>40</v>
      </c>
      <c r="E379" s="6">
        <f t="shared" si="49"/>
        <v>43346</v>
      </c>
      <c r="F379" s="6">
        <f t="shared" si="50"/>
        <v>43386</v>
      </c>
      <c r="G379" s="5">
        <f>SUMIF('Date de baza'!E:E,"&lt;="&amp;A379,'Date de baza'!C:C)-SUMIF('Date de baza'!F:F,"&lt;"&amp;A379,'Date de baza'!C:C)</f>
        <v>55350</v>
      </c>
      <c r="H379" s="10">
        <f t="shared" si="51"/>
        <v>5.5350000000000001</v>
      </c>
      <c r="I379" s="15">
        <f t="shared" si="52"/>
        <v>33210</v>
      </c>
      <c r="J379" s="13">
        <f t="shared" si="55"/>
        <v>0.6</v>
      </c>
      <c r="K379" s="15">
        <f t="shared" si="53"/>
        <v>22140</v>
      </c>
      <c r="L379" s="9">
        <f t="shared" si="54"/>
        <v>22.14</v>
      </c>
    </row>
    <row r="380" spans="1:12" x14ac:dyDescent="0.25">
      <c r="A380" s="6">
        <v>43326</v>
      </c>
      <c r="B380" s="7">
        <v>800</v>
      </c>
      <c r="C380" s="7">
        <v>720</v>
      </c>
      <c r="D380" s="7">
        <v>40</v>
      </c>
      <c r="E380" s="6">
        <f t="shared" si="49"/>
        <v>43347</v>
      </c>
      <c r="F380" s="6">
        <f t="shared" si="50"/>
        <v>43387</v>
      </c>
      <c r="G380" s="5">
        <f>SUMIF('Date de baza'!E:E,"&lt;="&amp;A380,'Date de baza'!C:C)-SUMIF('Date de baza'!F:F,"&lt;"&amp;A380,'Date de baza'!C:C)</f>
        <v>55350</v>
      </c>
      <c r="H380" s="10">
        <f t="shared" si="51"/>
        <v>5.5350000000000001</v>
      </c>
      <c r="I380" s="15">
        <f t="shared" si="52"/>
        <v>33210</v>
      </c>
      <c r="J380" s="13">
        <f t="shared" si="55"/>
        <v>0.6</v>
      </c>
      <c r="K380" s="15">
        <f t="shared" si="53"/>
        <v>22140</v>
      </c>
      <c r="L380" s="9">
        <f t="shared" si="54"/>
        <v>22.14</v>
      </c>
    </row>
    <row r="381" spans="1:12" x14ac:dyDescent="0.25">
      <c r="A381" s="6">
        <v>43327</v>
      </c>
      <c r="B381" s="7">
        <v>800</v>
      </c>
      <c r="C381" s="7">
        <v>720</v>
      </c>
      <c r="D381" s="7">
        <v>40</v>
      </c>
      <c r="E381" s="6">
        <f t="shared" si="49"/>
        <v>43348</v>
      </c>
      <c r="F381" s="6">
        <f t="shared" si="50"/>
        <v>43388</v>
      </c>
      <c r="G381" s="5">
        <f>SUMIF('Date de baza'!E:E,"&lt;="&amp;A381,'Date de baza'!C:C)-SUMIF('Date de baza'!F:F,"&lt;"&amp;A381,'Date de baza'!C:C)</f>
        <v>55350</v>
      </c>
      <c r="H381" s="10">
        <f t="shared" si="51"/>
        <v>5.5350000000000001</v>
      </c>
      <c r="I381" s="15">
        <f t="shared" si="52"/>
        <v>33210</v>
      </c>
      <c r="J381" s="13">
        <f t="shared" si="55"/>
        <v>0.6</v>
      </c>
      <c r="K381" s="15">
        <f t="shared" si="53"/>
        <v>22140</v>
      </c>
      <c r="L381" s="9">
        <f t="shared" si="54"/>
        <v>22.14</v>
      </c>
    </row>
    <row r="382" spans="1:12" x14ac:dyDescent="0.25">
      <c r="A382" s="6">
        <v>43328</v>
      </c>
      <c r="B382" s="7">
        <v>800</v>
      </c>
      <c r="C382" s="7">
        <v>720</v>
      </c>
      <c r="D382" s="7">
        <v>45</v>
      </c>
      <c r="E382" s="6">
        <f t="shared" si="49"/>
        <v>43349</v>
      </c>
      <c r="F382" s="6">
        <f t="shared" si="50"/>
        <v>43394</v>
      </c>
      <c r="G382" s="5">
        <f>SUMIF('Date de baza'!E:E,"&lt;="&amp;A382,'Date de baza'!C:C)-SUMIF('Date de baza'!F:F,"&lt;"&amp;A382,'Date de baza'!C:C)</f>
        <v>55350</v>
      </c>
      <c r="H382" s="10">
        <f t="shared" si="51"/>
        <v>5.5350000000000001</v>
      </c>
      <c r="I382" s="15">
        <f t="shared" si="52"/>
        <v>33210</v>
      </c>
      <c r="J382" s="13">
        <f t="shared" si="55"/>
        <v>0.6</v>
      </c>
      <c r="K382" s="15">
        <f t="shared" si="53"/>
        <v>22140</v>
      </c>
      <c r="L382" s="9">
        <f t="shared" si="54"/>
        <v>22.14</v>
      </c>
    </row>
    <row r="383" spans="1:12" x14ac:dyDescent="0.25">
      <c r="A383" s="6">
        <v>43329</v>
      </c>
      <c r="B383" s="7">
        <v>800</v>
      </c>
      <c r="C383" s="7">
        <v>720</v>
      </c>
      <c r="D383" s="7">
        <v>45</v>
      </c>
      <c r="E383" s="6">
        <f t="shared" si="49"/>
        <v>43350</v>
      </c>
      <c r="F383" s="6">
        <f t="shared" si="50"/>
        <v>43395</v>
      </c>
      <c r="G383" s="5">
        <f>SUMIF('Date de baza'!E:E,"&lt;="&amp;A383,'Date de baza'!C:C)-SUMIF('Date de baza'!F:F,"&lt;"&amp;A383,'Date de baza'!C:C)</f>
        <v>55350</v>
      </c>
      <c r="H383" s="10">
        <f t="shared" si="51"/>
        <v>5.5350000000000001</v>
      </c>
      <c r="I383" s="15">
        <f t="shared" si="52"/>
        <v>33210</v>
      </c>
      <c r="J383" s="13">
        <f t="shared" si="55"/>
        <v>0.6</v>
      </c>
      <c r="K383" s="15">
        <f t="shared" si="53"/>
        <v>22140</v>
      </c>
      <c r="L383" s="9">
        <f t="shared" si="54"/>
        <v>22.14</v>
      </c>
    </row>
    <row r="384" spans="1:12" x14ac:dyDescent="0.25">
      <c r="A384" s="6">
        <v>43330</v>
      </c>
      <c r="B384" s="7">
        <v>800</v>
      </c>
      <c r="C384" s="7">
        <v>720</v>
      </c>
      <c r="D384" s="7">
        <v>45</v>
      </c>
      <c r="E384" s="6">
        <f t="shared" si="49"/>
        <v>43351</v>
      </c>
      <c r="F384" s="6">
        <f t="shared" si="50"/>
        <v>43396</v>
      </c>
      <c r="G384" s="5">
        <f>SUMIF('Date de baza'!E:E,"&lt;="&amp;A384,'Date de baza'!C:C)-SUMIF('Date de baza'!F:F,"&lt;"&amp;A384,'Date de baza'!C:C)</f>
        <v>55350</v>
      </c>
      <c r="H384" s="10">
        <f t="shared" si="51"/>
        <v>5.5350000000000001</v>
      </c>
      <c r="I384" s="15">
        <f t="shared" si="52"/>
        <v>33210</v>
      </c>
      <c r="J384" s="13">
        <f t="shared" si="55"/>
        <v>0.6</v>
      </c>
      <c r="K384" s="15">
        <f t="shared" si="53"/>
        <v>22140</v>
      </c>
      <c r="L384" s="9">
        <f t="shared" si="54"/>
        <v>22.14</v>
      </c>
    </row>
    <row r="385" spans="1:12" x14ac:dyDescent="0.25">
      <c r="A385" s="6">
        <v>43331</v>
      </c>
      <c r="B385" s="7">
        <v>800</v>
      </c>
      <c r="C385" s="7">
        <v>720</v>
      </c>
      <c r="D385" s="7">
        <v>45</v>
      </c>
      <c r="E385" s="6">
        <f t="shared" si="49"/>
        <v>43352</v>
      </c>
      <c r="F385" s="6">
        <f t="shared" si="50"/>
        <v>43397</v>
      </c>
      <c r="G385" s="5">
        <f>SUMIF('Date de baza'!E:E,"&lt;="&amp;A385,'Date de baza'!C:C)-SUMIF('Date de baza'!F:F,"&lt;"&amp;A385,'Date de baza'!C:C)</f>
        <v>55350</v>
      </c>
      <c r="H385" s="10">
        <f t="shared" si="51"/>
        <v>5.5350000000000001</v>
      </c>
      <c r="I385" s="15">
        <f t="shared" si="52"/>
        <v>33210</v>
      </c>
      <c r="J385" s="13">
        <f t="shared" si="55"/>
        <v>0.6</v>
      </c>
      <c r="K385" s="15">
        <f t="shared" si="53"/>
        <v>22140</v>
      </c>
      <c r="L385" s="9">
        <f t="shared" si="54"/>
        <v>22.14</v>
      </c>
    </row>
    <row r="386" spans="1:12" x14ac:dyDescent="0.25">
      <c r="A386" s="6">
        <v>43332</v>
      </c>
      <c r="B386" s="7">
        <v>800</v>
      </c>
      <c r="C386" s="7">
        <v>720</v>
      </c>
      <c r="D386" s="7">
        <v>45</v>
      </c>
      <c r="E386" s="6">
        <f t="shared" si="49"/>
        <v>43353</v>
      </c>
      <c r="F386" s="6">
        <f t="shared" si="50"/>
        <v>43398</v>
      </c>
      <c r="G386" s="5">
        <f>SUMIF('Date de baza'!E:E,"&lt;="&amp;A386,'Date de baza'!C:C)-SUMIF('Date de baza'!F:F,"&lt;"&amp;A386,'Date de baza'!C:C)</f>
        <v>55350</v>
      </c>
      <c r="H386" s="10">
        <f t="shared" si="51"/>
        <v>5.5350000000000001</v>
      </c>
      <c r="I386" s="15">
        <f t="shared" si="52"/>
        <v>33210</v>
      </c>
      <c r="J386" s="13">
        <f t="shared" si="55"/>
        <v>0.6</v>
      </c>
      <c r="K386" s="15">
        <f t="shared" si="53"/>
        <v>22140</v>
      </c>
      <c r="L386" s="9">
        <f t="shared" si="54"/>
        <v>22.14</v>
      </c>
    </row>
    <row r="387" spans="1:12" x14ac:dyDescent="0.25">
      <c r="A387" s="6">
        <v>43333</v>
      </c>
      <c r="B387" s="7">
        <v>800</v>
      </c>
      <c r="C387" s="7">
        <v>720</v>
      </c>
      <c r="D387" s="7">
        <v>45</v>
      </c>
      <c r="E387" s="6">
        <f t="shared" ref="E387:E450" si="56">A387+21</f>
        <v>43354</v>
      </c>
      <c r="F387" s="6">
        <f t="shared" ref="F387:F450" si="57">E387+D387</f>
        <v>43399</v>
      </c>
      <c r="G387" s="5">
        <f>SUMIF('Date de baza'!E:E,"&lt;="&amp;A387,'Date de baza'!C:C)-SUMIF('Date de baza'!F:F,"&lt;"&amp;A387,'Date de baza'!C:C)</f>
        <v>55350</v>
      </c>
      <c r="H387" s="10">
        <f t="shared" ref="H387:H450" si="58">G387*0.0001</f>
        <v>5.5350000000000001</v>
      </c>
      <c r="I387" s="15">
        <f t="shared" ref="I387:I450" si="59">IF(G387&lt;10000,G387*20%,IF(G387&lt;20000,G387*25%,IF(G387&lt;25000,G387*30%,IF(G387&lt;30000,G387*33%,IF(G387&lt;40000,G387*50%,IF(G387&lt;50000,G387*60%,G387*60%))))))</f>
        <v>33210</v>
      </c>
      <c r="J387" s="13">
        <f t="shared" si="55"/>
        <v>0.6</v>
      </c>
      <c r="K387" s="15">
        <f t="shared" ref="K387:K450" si="60">G387-I387</f>
        <v>22140</v>
      </c>
      <c r="L387" s="9">
        <f t="shared" si="54"/>
        <v>22.14</v>
      </c>
    </row>
    <row r="388" spans="1:12" x14ac:dyDescent="0.25">
      <c r="A388" s="6">
        <v>43334</v>
      </c>
      <c r="B388" s="7">
        <v>800</v>
      </c>
      <c r="C388" s="7">
        <v>720</v>
      </c>
      <c r="D388" s="7">
        <v>45</v>
      </c>
      <c r="E388" s="6">
        <f t="shared" si="56"/>
        <v>43355</v>
      </c>
      <c r="F388" s="6">
        <f t="shared" si="57"/>
        <v>43400</v>
      </c>
      <c r="G388" s="5">
        <f>SUMIF('Date de baza'!E:E,"&lt;="&amp;A388,'Date de baza'!C:C)-SUMIF('Date de baza'!F:F,"&lt;"&amp;A388,'Date de baza'!C:C)</f>
        <v>54720</v>
      </c>
      <c r="H388" s="10">
        <f t="shared" si="58"/>
        <v>5.4720000000000004</v>
      </c>
      <c r="I388" s="15">
        <f t="shared" si="59"/>
        <v>32832</v>
      </c>
      <c r="J388" s="13">
        <f t="shared" si="55"/>
        <v>0.6</v>
      </c>
      <c r="K388" s="15">
        <f t="shared" si="60"/>
        <v>21888</v>
      </c>
      <c r="L388" s="9">
        <f t="shared" si="54"/>
        <v>21.888000000000002</v>
      </c>
    </row>
    <row r="389" spans="1:12" x14ac:dyDescent="0.25">
      <c r="A389" s="6">
        <v>43335</v>
      </c>
      <c r="B389" s="7">
        <v>800</v>
      </c>
      <c r="C389" s="7">
        <v>720</v>
      </c>
      <c r="D389" s="7">
        <v>45</v>
      </c>
      <c r="E389" s="6">
        <f t="shared" si="56"/>
        <v>43356</v>
      </c>
      <c r="F389" s="6">
        <f t="shared" si="57"/>
        <v>43401</v>
      </c>
      <c r="G389" s="5">
        <f>SUMIF('Date de baza'!E:E,"&lt;="&amp;A389,'Date de baza'!C:C)-SUMIF('Date de baza'!F:F,"&lt;"&amp;A389,'Date de baza'!C:C)</f>
        <v>54090</v>
      </c>
      <c r="H389" s="10">
        <f t="shared" si="58"/>
        <v>5.4090000000000007</v>
      </c>
      <c r="I389" s="15">
        <f t="shared" si="59"/>
        <v>32454</v>
      </c>
      <c r="J389" s="13">
        <f t="shared" si="55"/>
        <v>0.6</v>
      </c>
      <c r="K389" s="15">
        <f t="shared" si="60"/>
        <v>21636</v>
      </c>
      <c r="L389" s="9">
        <f t="shared" si="54"/>
        <v>21.635999999999999</v>
      </c>
    </row>
    <row r="390" spans="1:12" x14ac:dyDescent="0.25">
      <c r="A390" s="6">
        <v>43336</v>
      </c>
      <c r="B390" s="7">
        <v>800</v>
      </c>
      <c r="C390" s="7">
        <v>720</v>
      </c>
      <c r="D390" s="7">
        <v>45</v>
      </c>
      <c r="E390" s="6">
        <f t="shared" si="56"/>
        <v>43357</v>
      </c>
      <c r="F390" s="6">
        <f t="shared" si="57"/>
        <v>43402</v>
      </c>
      <c r="G390" s="5">
        <f>SUMIF('Date de baza'!E:E,"&lt;="&amp;A390,'Date de baza'!C:C)-SUMIF('Date de baza'!F:F,"&lt;"&amp;A390,'Date de baza'!C:C)</f>
        <v>53460</v>
      </c>
      <c r="H390" s="10">
        <f t="shared" si="58"/>
        <v>5.3460000000000001</v>
      </c>
      <c r="I390" s="15">
        <f t="shared" si="59"/>
        <v>32076</v>
      </c>
      <c r="J390" s="13">
        <f t="shared" si="55"/>
        <v>0.6</v>
      </c>
      <c r="K390" s="15">
        <f t="shared" si="60"/>
        <v>21384</v>
      </c>
      <c r="L390" s="9">
        <f t="shared" si="54"/>
        <v>21.384</v>
      </c>
    </row>
    <row r="391" spans="1:12" x14ac:dyDescent="0.25">
      <c r="A391" s="6">
        <v>43337</v>
      </c>
      <c r="B391" s="7">
        <v>800</v>
      </c>
      <c r="C391" s="7">
        <v>720</v>
      </c>
      <c r="D391" s="7">
        <v>45</v>
      </c>
      <c r="E391" s="6">
        <f t="shared" si="56"/>
        <v>43358</v>
      </c>
      <c r="F391" s="6">
        <f t="shared" si="57"/>
        <v>43403</v>
      </c>
      <c r="G391" s="5">
        <f>SUMIF('Date de baza'!E:E,"&lt;="&amp;A391,'Date de baza'!C:C)-SUMIF('Date de baza'!F:F,"&lt;"&amp;A391,'Date de baza'!C:C)</f>
        <v>52830</v>
      </c>
      <c r="H391" s="10">
        <f t="shared" si="58"/>
        <v>5.2830000000000004</v>
      </c>
      <c r="I391" s="15">
        <f t="shared" si="59"/>
        <v>31698</v>
      </c>
      <c r="J391" s="13">
        <f t="shared" si="55"/>
        <v>0.6</v>
      </c>
      <c r="K391" s="15">
        <f t="shared" si="60"/>
        <v>21132</v>
      </c>
      <c r="L391" s="9">
        <f t="shared" si="54"/>
        <v>21.132000000000001</v>
      </c>
    </row>
    <row r="392" spans="1:12" x14ac:dyDescent="0.25">
      <c r="A392" s="6">
        <v>43338</v>
      </c>
      <c r="B392" s="7">
        <v>800</v>
      </c>
      <c r="C392" s="7">
        <v>720</v>
      </c>
      <c r="D392" s="7">
        <v>45</v>
      </c>
      <c r="E392" s="6">
        <f t="shared" si="56"/>
        <v>43359</v>
      </c>
      <c r="F392" s="6">
        <f t="shared" si="57"/>
        <v>43404</v>
      </c>
      <c r="G392" s="5">
        <f>SUMIF('Date de baza'!E:E,"&lt;="&amp;A392,'Date de baza'!C:C)-SUMIF('Date de baza'!F:F,"&lt;"&amp;A392,'Date de baza'!C:C)</f>
        <v>52200</v>
      </c>
      <c r="H392" s="10">
        <f t="shared" si="58"/>
        <v>5.2200000000000006</v>
      </c>
      <c r="I392" s="15">
        <f t="shared" si="59"/>
        <v>31320</v>
      </c>
      <c r="J392" s="13">
        <f t="shared" si="55"/>
        <v>0.6</v>
      </c>
      <c r="K392" s="15">
        <f t="shared" si="60"/>
        <v>20880</v>
      </c>
      <c r="L392" s="9">
        <f t="shared" si="54"/>
        <v>20.88</v>
      </c>
    </row>
    <row r="393" spans="1:12" x14ac:dyDescent="0.25">
      <c r="A393" s="6">
        <v>43339</v>
      </c>
      <c r="B393" s="7">
        <v>800</v>
      </c>
      <c r="C393" s="7">
        <v>720</v>
      </c>
      <c r="D393" s="7">
        <v>45</v>
      </c>
      <c r="E393" s="6">
        <f t="shared" si="56"/>
        <v>43360</v>
      </c>
      <c r="F393" s="6">
        <f t="shared" si="57"/>
        <v>43405</v>
      </c>
      <c r="G393" s="5">
        <f>SUMIF('Date de baza'!E:E,"&lt;="&amp;A393,'Date de baza'!C:C)-SUMIF('Date de baza'!F:F,"&lt;"&amp;A393,'Date de baza'!C:C)</f>
        <v>51570</v>
      </c>
      <c r="H393" s="10">
        <f t="shared" si="58"/>
        <v>5.157</v>
      </c>
      <c r="I393" s="15">
        <f t="shared" si="59"/>
        <v>30942</v>
      </c>
      <c r="J393" s="13">
        <f t="shared" si="55"/>
        <v>0.6</v>
      </c>
      <c r="K393" s="15">
        <f t="shared" si="60"/>
        <v>20628</v>
      </c>
      <c r="L393" s="9">
        <f t="shared" si="54"/>
        <v>20.628</v>
      </c>
    </row>
    <row r="394" spans="1:12" x14ac:dyDescent="0.25">
      <c r="A394" s="6">
        <v>43340</v>
      </c>
      <c r="B394" s="7">
        <v>800</v>
      </c>
      <c r="C394" s="7">
        <v>720</v>
      </c>
      <c r="D394" s="7">
        <v>45</v>
      </c>
      <c r="E394" s="6">
        <f t="shared" si="56"/>
        <v>43361</v>
      </c>
      <c r="F394" s="6">
        <f t="shared" si="57"/>
        <v>43406</v>
      </c>
      <c r="G394" s="5">
        <f>SUMIF('Date de baza'!E:E,"&lt;="&amp;A394,'Date de baza'!C:C)-SUMIF('Date de baza'!F:F,"&lt;"&amp;A394,'Date de baza'!C:C)</f>
        <v>50940</v>
      </c>
      <c r="H394" s="10">
        <f t="shared" si="58"/>
        <v>5.0940000000000003</v>
      </c>
      <c r="I394" s="15">
        <f t="shared" si="59"/>
        <v>30564</v>
      </c>
      <c r="J394" s="13">
        <f t="shared" si="55"/>
        <v>0.6</v>
      </c>
      <c r="K394" s="15">
        <f t="shared" si="60"/>
        <v>20376</v>
      </c>
      <c r="L394" s="9">
        <f t="shared" si="54"/>
        <v>20.376000000000001</v>
      </c>
    </row>
    <row r="395" spans="1:12" x14ac:dyDescent="0.25">
      <c r="A395" s="6">
        <v>43341</v>
      </c>
      <c r="B395" s="7">
        <v>800</v>
      </c>
      <c r="C395" s="7">
        <v>720</v>
      </c>
      <c r="D395" s="7">
        <v>45</v>
      </c>
      <c r="E395" s="6">
        <f t="shared" si="56"/>
        <v>43362</v>
      </c>
      <c r="F395" s="6">
        <f t="shared" si="57"/>
        <v>43407</v>
      </c>
      <c r="G395" s="5">
        <f>SUMIF('Date de baza'!E:E,"&lt;="&amp;A395,'Date de baza'!C:C)-SUMIF('Date de baza'!F:F,"&lt;"&amp;A395,'Date de baza'!C:C)</f>
        <v>50310</v>
      </c>
      <c r="H395" s="10">
        <f t="shared" si="58"/>
        <v>5.0310000000000006</v>
      </c>
      <c r="I395" s="15">
        <f t="shared" si="59"/>
        <v>30186</v>
      </c>
      <c r="J395" s="13">
        <f t="shared" si="55"/>
        <v>0.6</v>
      </c>
      <c r="K395" s="15">
        <f t="shared" si="60"/>
        <v>20124</v>
      </c>
      <c r="L395" s="9">
        <f t="shared" si="54"/>
        <v>20.123999999999999</v>
      </c>
    </row>
    <row r="396" spans="1:12" x14ac:dyDescent="0.25">
      <c r="A396" s="6">
        <v>43342</v>
      </c>
      <c r="B396" s="7">
        <v>800</v>
      </c>
      <c r="C396" s="7">
        <v>720</v>
      </c>
      <c r="D396" s="7">
        <v>45</v>
      </c>
      <c r="E396" s="6">
        <f t="shared" si="56"/>
        <v>43363</v>
      </c>
      <c r="F396" s="6">
        <f t="shared" si="57"/>
        <v>43408</v>
      </c>
      <c r="G396" s="5">
        <f>SUMIF('Date de baza'!E:E,"&lt;="&amp;A396,'Date de baza'!C:C)-SUMIF('Date de baza'!F:F,"&lt;"&amp;A396,'Date de baza'!C:C)</f>
        <v>49680</v>
      </c>
      <c r="H396" s="10">
        <f t="shared" si="58"/>
        <v>4.968</v>
      </c>
      <c r="I396" s="15">
        <f t="shared" si="59"/>
        <v>29808</v>
      </c>
      <c r="J396" s="13">
        <f t="shared" si="55"/>
        <v>0.6</v>
      </c>
      <c r="K396" s="15">
        <f t="shared" si="60"/>
        <v>19872</v>
      </c>
      <c r="L396" s="9">
        <f t="shared" si="54"/>
        <v>19.872</v>
      </c>
    </row>
    <row r="397" spans="1:12" x14ac:dyDescent="0.25">
      <c r="A397" s="6">
        <v>43343</v>
      </c>
      <c r="B397" s="7">
        <v>800</v>
      </c>
      <c r="C397" s="7">
        <v>720</v>
      </c>
      <c r="D397" s="7">
        <v>45</v>
      </c>
      <c r="E397" s="6">
        <f t="shared" si="56"/>
        <v>43364</v>
      </c>
      <c r="F397" s="6">
        <f t="shared" si="57"/>
        <v>43409</v>
      </c>
      <c r="G397" s="5">
        <f>SUMIF('Date de baza'!E:E,"&lt;="&amp;A397,'Date de baza'!C:C)-SUMIF('Date de baza'!F:F,"&lt;"&amp;A397,'Date de baza'!C:C)</f>
        <v>49050</v>
      </c>
      <c r="H397" s="10">
        <f t="shared" si="58"/>
        <v>4.9050000000000002</v>
      </c>
      <c r="I397" s="15">
        <f t="shared" si="59"/>
        <v>29430</v>
      </c>
      <c r="J397" s="13">
        <f t="shared" si="55"/>
        <v>0.6</v>
      </c>
      <c r="K397" s="15">
        <f t="shared" si="60"/>
        <v>19620</v>
      </c>
      <c r="L397" s="9">
        <f t="shared" si="54"/>
        <v>19.62</v>
      </c>
    </row>
    <row r="398" spans="1:12" x14ac:dyDescent="0.25">
      <c r="A398" s="6">
        <v>43344</v>
      </c>
      <c r="B398" s="7">
        <v>600</v>
      </c>
      <c r="C398" s="7">
        <v>540</v>
      </c>
      <c r="D398" s="7">
        <v>50</v>
      </c>
      <c r="E398" s="6">
        <f t="shared" si="56"/>
        <v>43365</v>
      </c>
      <c r="F398" s="6">
        <f t="shared" si="57"/>
        <v>43415</v>
      </c>
      <c r="G398" s="5">
        <f>SUMIF('Date de baza'!E:E,"&lt;="&amp;A398,'Date de baza'!C:C)-SUMIF('Date de baza'!F:F,"&lt;"&amp;A398,'Date de baza'!C:C)</f>
        <v>48420</v>
      </c>
      <c r="H398" s="10">
        <f t="shared" si="58"/>
        <v>4.8420000000000005</v>
      </c>
      <c r="I398" s="15">
        <f t="shared" si="59"/>
        <v>29052</v>
      </c>
      <c r="J398" s="13">
        <f t="shared" si="55"/>
        <v>0.6</v>
      </c>
      <c r="K398" s="15">
        <f t="shared" si="60"/>
        <v>19368</v>
      </c>
      <c r="L398" s="9">
        <f t="shared" si="54"/>
        <v>19.367999999999999</v>
      </c>
    </row>
    <row r="399" spans="1:12" x14ac:dyDescent="0.25">
      <c r="A399" s="6">
        <v>43345</v>
      </c>
      <c r="B399" s="7">
        <v>600</v>
      </c>
      <c r="C399" s="7">
        <v>540</v>
      </c>
      <c r="D399" s="7">
        <v>50</v>
      </c>
      <c r="E399" s="6">
        <f t="shared" si="56"/>
        <v>43366</v>
      </c>
      <c r="F399" s="6">
        <f t="shared" si="57"/>
        <v>43416</v>
      </c>
      <c r="G399" s="5">
        <f>SUMIF('Date de baza'!E:E,"&lt;="&amp;A399,'Date de baza'!C:C)-SUMIF('Date de baza'!F:F,"&lt;"&amp;A399,'Date de baza'!C:C)</f>
        <v>47790</v>
      </c>
      <c r="H399" s="10">
        <f t="shared" si="58"/>
        <v>4.7789999999999999</v>
      </c>
      <c r="I399" s="15">
        <f t="shared" si="59"/>
        <v>28674</v>
      </c>
      <c r="J399" s="13">
        <f t="shared" si="55"/>
        <v>0.6</v>
      </c>
      <c r="K399" s="15">
        <f t="shared" si="60"/>
        <v>19116</v>
      </c>
      <c r="L399" s="9">
        <f t="shared" si="54"/>
        <v>19.116</v>
      </c>
    </row>
    <row r="400" spans="1:12" x14ac:dyDescent="0.25">
      <c r="A400" s="6">
        <v>43346</v>
      </c>
      <c r="B400" s="7">
        <v>600</v>
      </c>
      <c r="C400" s="7">
        <v>540</v>
      </c>
      <c r="D400" s="7">
        <v>50</v>
      </c>
      <c r="E400" s="6">
        <f t="shared" si="56"/>
        <v>43367</v>
      </c>
      <c r="F400" s="6">
        <f t="shared" si="57"/>
        <v>43417</v>
      </c>
      <c r="G400" s="5">
        <f>SUMIF('Date de baza'!E:E,"&lt;="&amp;A400,'Date de baza'!C:C)-SUMIF('Date de baza'!F:F,"&lt;"&amp;A400,'Date de baza'!C:C)</f>
        <v>47160</v>
      </c>
      <c r="H400" s="10">
        <f t="shared" si="58"/>
        <v>4.7160000000000002</v>
      </c>
      <c r="I400" s="15">
        <f t="shared" si="59"/>
        <v>28296</v>
      </c>
      <c r="J400" s="13">
        <f t="shared" si="55"/>
        <v>0.6</v>
      </c>
      <c r="K400" s="15">
        <f t="shared" si="60"/>
        <v>18864</v>
      </c>
      <c r="L400" s="9">
        <f t="shared" si="54"/>
        <v>18.864000000000001</v>
      </c>
    </row>
    <row r="401" spans="1:12" x14ac:dyDescent="0.25">
      <c r="A401" s="6">
        <v>43347</v>
      </c>
      <c r="B401" s="7">
        <v>600</v>
      </c>
      <c r="C401" s="7">
        <v>540</v>
      </c>
      <c r="D401" s="7">
        <v>50</v>
      </c>
      <c r="E401" s="6">
        <f t="shared" si="56"/>
        <v>43368</v>
      </c>
      <c r="F401" s="6">
        <f t="shared" si="57"/>
        <v>43418</v>
      </c>
      <c r="G401" s="5">
        <f>SUMIF('Date de baza'!E:E,"&lt;="&amp;A401,'Date de baza'!C:C)-SUMIF('Date de baza'!F:F,"&lt;"&amp;A401,'Date de baza'!C:C)</f>
        <v>46530</v>
      </c>
      <c r="H401" s="10">
        <f t="shared" si="58"/>
        <v>4.6530000000000005</v>
      </c>
      <c r="I401" s="15">
        <f t="shared" si="59"/>
        <v>27918</v>
      </c>
      <c r="J401" s="13">
        <f t="shared" si="55"/>
        <v>0.6</v>
      </c>
      <c r="K401" s="15">
        <f t="shared" si="60"/>
        <v>18612</v>
      </c>
      <c r="L401" s="9">
        <f t="shared" si="54"/>
        <v>18.611999999999998</v>
      </c>
    </row>
    <row r="402" spans="1:12" x14ac:dyDescent="0.25">
      <c r="A402" s="6">
        <v>43348</v>
      </c>
      <c r="B402" s="7">
        <v>600</v>
      </c>
      <c r="C402" s="7">
        <v>540</v>
      </c>
      <c r="D402" s="7">
        <v>50</v>
      </c>
      <c r="E402" s="6">
        <f t="shared" si="56"/>
        <v>43369</v>
      </c>
      <c r="F402" s="6">
        <f t="shared" si="57"/>
        <v>43419</v>
      </c>
      <c r="G402" s="5">
        <f>SUMIF('Date de baza'!E:E,"&lt;="&amp;A402,'Date de baza'!C:C)-SUMIF('Date de baza'!F:F,"&lt;"&amp;A402,'Date de baza'!C:C)</f>
        <v>45900</v>
      </c>
      <c r="H402" s="10">
        <f t="shared" si="58"/>
        <v>4.59</v>
      </c>
      <c r="I402" s="15">
        <f t="shared" si="59"/>
        <v>27540</v>
      </c>
      <c r="J402" s="13">
        <f t="shared" si="55"/>
        <v>0.6</v>
      </c>
      <c r="K402" s="15">
        <f t="shared" si="60"/>
        <v>18360</v>
      </c>
      <c r="L402" s="9">
        <f t="shared" si="54"/>
        <v>18.36</v>
      </c>
    </row>
    <row r="403" spans="1:12" x14ac:dyDescent="0.25">
      <c r="A403" s="6">
        <v>43349</v>
      </c>
      <c r="B403" s="7">
        <v>600</v>
      </c>
      <c r="C403" s="7">
        <v>540</v>
      </c>
      <c r="D403" s="7">
        <v>50</v>
      </c>
      <c r="E403" s="6">
        <f t="shared" si="56"/>
        <v>43370</v>
      </c>
      <c r="F403" s="6">
        <f t="shared" si="57"/>
        <v>43420</v>
      </c>
      <c r="G403" s="5">
        <f>SUMIF('Date de baza'!E:E,"&lt;="&amp;A403,'Date de baza'!C:C)-SUMIF('Date de baza'!F:F,"&lt;"&amp;A403,'Date de baza'!C:C)</f>
        <v>45270</v>
      </c>
      <c r="H403" s="10">
        <f t="shared" si="58"/>
        <v>4.5270000000000001</v>
      </c>
      <c r="I403" s="15">
        <f t="shared" si="59"/>
        <v>27162</v>
      </c>
      <c r="J403" s="13">
        <f t="shared" si="55"/>
        <v>0.6</v>
      </c>
      <c r="K403" s="15">
        <f t="shared" si="60"/>
        <v>18108</v>
      </c>
      <c r="L403" s="9">
        <f t="shared" si="54"/>
        <v>18.108000000000001</v>
      </c>
    </row>
    <row r="404" spans="1:12" x14ac:dyDescent="0.25">
      <c r="A404" s="6">
        <v>43350</v>
      </c>
      <c r="B404" s="7">
        <v>600</v>
      </c>
      <c r="C404" s="7">
        <v>540</v>
      </c>
      <c r="D404" s="7">
        <v>50</v>
      </c>
      <c r="E404" s="6">
        <f t="shared" si="56"/>
        <v>43371</v>
      </c>
      <c r="F404" s="6">
        <f t="shared" si="57"/>
        <v>43421</v>
      </c>
      <c r="G404" s="5">
        <f>SUMIF('Date de baza'!E:E,"&lt;="&amp;A404,'Date de baza'!C:C)-SUMIF('Date de baza'!F:F,"&lt;"&amp;A404,'Date de baza'!C:C)</f>
        <v>44640</v>
      </c>
      <c r="H404" s="10">
        <f t="shared" si="58"/>
        <v>4.4640000000000004</v>
      </c>
      <c r="I404" s="15">
        <f t="shared" si="59"/>
        <v>26784</v>
      </c>
      <c r="J404" s="13">
        <f t="shared" si="55"/>
        <v>0.6</v>
      </c>
      <c r="K404" s="15">
        <f t="shared" si="60"/>
        <v>17856</v>
      </c>
      <c r="L404" s="9">
        <f t="shared" si="54"/>
        <v>17.856000000000002</v>
      </c>
    </row>
    <row r="405" spans="1:12" x14ac:dyDescent="0.25">
      <c r="A405" s="6">
        <v>43351</v>
      </c>
      <c r="B405" s="7">
        <v>600</v>
      </c>
      <c r="C405" s="7">
        <v>540</v>
      </c>
      <c r="D405" s="7">
        <v>50</v>
      </c>
      <c r="E405" s="6">
        <f t="shared" si="56"/>
        <v>43372</v>
      </c>
      <c r="F405" s="6">
        <f t="shared" si="57"/>
        <v>43422</v>
      </c>
      <c r="G405" s="5">
        <f>SUMIF('Date de baza'!E:E,"&lt;="&amp;A405,'Date de baza'!C:C)-SUMIF('Date de baza'!F:F,"&lt;"&amp;A405,'Date de baza'!C:C)</f>
        <v>44010</v>
      </c>
      <c r="H405" s="10">
        <f t="shared" si="58"/>
        <v>4.4009999999999998</v>
      </c>
      <c r="I405" s="15">
        <f t="shared" si="59"/>
        <v>26406</v>
      </c>
      <c r="J405" s="13">
        <f t="shared" si="55"/>
        <v>0.6</v>
      </c>
      <c r="K405" s="15">
        <f t="shared" si="60"/>
        <v>17604</v>
      </c>
      <c r="L405" s="9">
        <f t="shared" si="54"/>
        <v>17.603999999999999</v>
      </c>
    </row>
    <row r="406" spans="1:12" x14ac:dyDescent="0.25">
      <c r="A406" s="6">
        <v>43352</v>
      </c>
      <c r="B406" s="7">
        <v>600</v>
      </c>
      <c r="C406" s="7">
        <v>540</v>
      </c>
      <c r="D406" s="7">
        <v>50</v>
      </c>
      <c r="E406" s="6">
        <f t="shared" si="56"/>
        <v>43373</v>
      </c>
      <c r="F406" s="6">
        <f t="shared" si="57"/>
        <v>43423</v>
      </c>
      <c r="G406" s="5">
        <f>SUMIF('Date de baza'!E:E,"&lt;="&amp;A406,'Date de baza'!C:C)-SUMIF('Date de baza'!F:F,"&lt;"&amp;A406,'Date de baza'!C:C)</f>
        <v>43380</v>
      </c>
      <c r="H406" s="10">
        <f t="shared" si="58"/>
        <v>4.3380000000000001</v>
      </c>
      <c r="I406" s="15">
        <f t="shared" si="59"/>
        <v>26028</v>
      </c>
      <c r="J406" s="13">
        <f t="shared" si="55"/>
        <v>0.6</v>
      </c>
      <c r="K406" s="15">
        <f t="shared" si="60"/>
        <v>17352</v>
      </c>
      <c r="L406" s="9">
        <f t="shared" si="54"/>
        <v>17.352</v>
      </c>
    </row>
    <row r="407" spans="1:12" x14ac:dyDescent="0.25">
      <c r="A407" s="6">
        <v>43353</v>
      </c>
      <c r="B407" s="7">
        <v>600</v>
      </c>
      <c r="C407" s="7">
        <v>540</v>
      </c>
      <c r="D407" s="7">
        <v>50</v>
      </c>
      <c r="E407" s="6">
        <f t="shared" si="56"/>
        <v>43374</v>
      </c>
      <c r="F407" s="6">
        <f t="shared" si="57"/>
        <v>43424</v>
      </c>
      <c r="G407" s="5">
        <f>SUMIF('Date de baza'!E:E,"&lt;="&amp;A407,'Date de baza'!C:C)-SUMIF('Date de baza'!F:F,"&lt;"&amp;A407,'Date de baza'!C:C)</f>
        <v>42750</v>
      </c>
      <c r="H407" s="10">
        <f t="shared" si="58"/>
        <v>4.2750000000000004</v>
      </c>
      <c r="I407" s="15">
        <f t="shared" si="59"/>
        <v>25650</v>
      </c>
      <c r="J407" s="13">
        <f t="shared" si="55"/>
        <v>0.6</v>
      </c>
      <c r="K407" s="15">
        <f t="shared" si="60"/>
        <v>17100</v>
      </c>
      <c r="L407" s="9">
        <f t="shared" si="54"/>
        <v>17.100000000000001</v>
      </c>
    </row>
    <row r="408" spans="1:12" x14ac:dyDescent="0.25">
      <c r="A408" s="6">
        <v>43354</v>
      </c>
      <c r="B408" s="7">
        <v>600</v>
      </c>
      <c r="C408" s="7">
        <v>540</v>
      </c>
      <c r="D408" s="7">
        <v>50</v>
      </c>
      <c r="E408" s="6">
        <f t="shared" si="56"/>
        <v>43375</v>
      </c>
      <c r="F408" s="6">
        <f t="shared" si="57"/>
        <v>43425</v>
      </c>
      <c r="G408" s="5">
        <f>SUMIF('Date de baza'!E:E,"&lt;="&amp;A408,'Date de baza'!C:C)-SUMIF('Date de baza'!F:F,"&lt;"&amp;A408,'Date de baza'!C:C)</f>
        <v>42120</v>
      </c>
      <c r="H408" s="10">
        <f t="shared" si="58"/>
        <v>4.2120000000000006</v>
      </c>
      <c r="I408" s="15">
        <f t="shared" si="59"/>
        <v>25272</v>
      </c>
      <c r="J408" s="13">
        <f t="shared" si="55"/>
        <v>0.6</v>
      </c>
      <c r="K408" s="15">
        <f t="shared" si="60"/>
        <v>16848</v>
      </c>
      <c r="L408" s="9">
        <f t="shared" ref="L408:L471" si="61">G408/2500</f>
        <v>16.847999999999999</v>
      </c>
    </row>
    <row r="409" spans="1:12" x14ac:dyDescent="0.25">
      <c r="A409" s="6">
        <v>43355</v>
      </c>
      <c r="B409" s="7">
        <v>600</v>
      </c>
      <c r="C409" s="7">
        <v>540</v>
      </c>
      <c r="D409" s="7">
        <v>50</v>
      </c>
      <c r="E409" s="6">
        <f t="shared" si="56"/>
        <v>43376</v>
      </c>
      <c r="F409" s="6">
        <f t="shared" si="57"/>
        <v>43426</v>
      </c>
      <c r="G409" s="5">
        <f>SUMIF('Date de baza'!E:E,"&lt;="&amp;A409,'Date de baza'!C:C)-SUMIF('Date de baza'!F:F,"&lt;"&amp;A409,'Date de baza'!C:C)</f>
        <v>41490</v>
      </c>
      <c r="H409" s="10">
        <f t="shared" si="58"/>
        <v>4.149</v>
      </c>
      <c r="I409" s="15">
        <f t="shared" si="59"/>
        <v>24894</v>
      </c>
      <c r="J409" s="13">
        <f t="shared" si="55"/>
        <v>0.6</v>
      </c>
      <c r="K409" s="15">
        <f t="shared" si="60"/>
        <v>16596</v>
      </c>
      <c r="L409" s="9">
        <f t="shared" si="61"/>
        <v>16.596</v>
      </c>
    </row>
    <row r="410" spans="1:12" x14ac:dyDescent="0.25">
      <c r="A410" s="6">
        <v>43356</v>
      </c>
      <c r="B410" s="7">
        <v>600</v>
      </c>
      <c r="C410" s="7">
        <v>540</v>
      </c>
      <c r="D410" s="7">
        <v>50</v>
      </c>
      <c r="E410" s="6">
        <f t="shared" si="56"/>
        <v>43377</v>
      </c>
      <c r="F410" s="6">
        <f t="shared" si="57"/>
        <v>43427</v>
      </c>
      <c r="G410" s="5">
        <f>SUMIF('Date de baza'!E:E,"&lt;="&amp;A410,'Date de baza'!C:C)-SUMIF('Date de baza'!F:F,"&lt;"&amp;A410,'Date de baza'!C:C)</f>
        <v>40860</v>
      </c>
      <c r="H410" s="10">
        <f t="shared" si="58"/>
        <v>4.0860000000000003</v>
      </c>
      <c r="I410" s="15">
        <f t="shared" si="59"/>
        <v>24516</v>
      </c>
      <c r="J410" s="13">
        <f t="shared" si="55"/>
        <v>0.6</v>
      </c>
      <c r="K410" s="15">
        <f t="shared" si="60"/>
        <v>16344</v>
      </c>
      <c r="L410" s="9">
        <f t="shared" si="61"/>
        <v>16.344000000000001</v>
      </c>
    </row>
    <row r="411" spans="1:12" x14ac:dyDescent="0.25">
      <c r="A411" s="6">
        <v>43357</v>
      </c>
      <c r="B411" s="7">
        <v>600</v>
      </c>
      <c r="C411" s="7">
        <v>540</v>
      </c>
      <c r="D411" s="7">
        <v>50</v>
      </c>
      <c r="E411" s="6">
        <f t="shared" si="56"/>
        <v>43378</v>
      </c>
      <c r="F411" s="6">
        <f t="shared" si="57"/>
        <v>43428</v>
      </c>
      <c r="G411" s="5">
        <f>SUMIF('Date de baza'!E:E,"&lt;="&amp;A411,'Date de baza'!C:C)-SUMIF('Date de baza'!F:F,"&lt;"&amp;A411,'Date de baza'!C:C)</f>
        <v>40230</v>
      </c>
      <c r="H411" s="10">
        <f t="shared" si="58"/>
        <v>4.0230000000000006</v>
      </c>
      <c r="I411" s="15">
        <f t="shared" si="59"/>
        <v>24138</v>
      </c>
      <c r="J411" s="13">
        <f t="shared" si="55"/>
        <v>0.6</v>
      </c>
      <c r="K411" s="15">
        <f t="shared" si="60"/>
        <v>16092</v>
      </c>
      <c r="L411" s="9">
        <f t="shared" si="61"/>
        <v>16.091999999999999</v>
      </c>
    </row>
    <row r="412" spans="1:12" x14ac:dyDescent="0.25">
      <c r="A412" s="6">
        <v>43358</v>
      </c>
      <c r="B412" s="7">
        <v>600</v>
      </c>
      <c r="C412" s="7">
        <v>540</v>
      </c>
      <c r="D412" s="7">
        <v>50</v>
      </c>
      <c r="E412" s="6">
        <f t="shared" si="56"/>
        <v>43379</v>
      </c>
      <c r="F412" s="6">
        <f t="shared" si="57"/>
        <v>43429</v>
      </c>
      <c r="G412" s="5">
        <f>SUMIF('Date de baza'!E:E,"&lt;="&amp;A412,'Date de baza'!C:C)-SUMIF('Date de baza'!F:F,"&lt;"&amp;A412,'Date de baza'!C:C)</f>
        <v>39600</v>
      </c>
      <c r="H412" s="10">
        <f t="shared" si="58"/>
        <v>3.9600000000000004</v>
      </c>
      <c r="I412" s="15">
        <f t="shared" si="59"/>
        <v>19800</v>
      </c>
      <c r="J412" s="13">
        <f t="shared" si="55"/>
        <v>0.5</v>
      </c>
      <c r="K412" s="15">
        <f t="shared" si="60"/>
        <v>19800</v>
      </c>
      <c r="L412" s="9">
        <f t="shared" si="61"/>
        <v>15.84</v>
      </c>
    </row>
    <row r="413" spans="1:12" x14ac:dyDescent="0.25">
      <c r="A413" s="6">
        <v>43359</v>
      </c>
      <c r="B413" s="7">
        <v>600</v>
      </c>
      <c r="C413" s="7">
        <v>540</v>
      </c>
      <c r="D413" s="7">
        <v>150</v>
      </c>
      <c r="E413" s="6">
        <f t="shared" si="56"/>
        <v>43380</v>
      </c>
      <c r="F413" s="6">
        <f t="shared" si="57"/>
        <v>43530</v>
      </c>
      <c r="G413" s="5">
        <f>SUMIF('Date de baza'!E:E,"&lt;="&amp;A413,'Date de baza'!C:C)-SUMIF('Date de baza'!F:F,"&lt;"&amp;A413,'Date de baza'!C:C)</f>
        <v>38970</v>
      </c>
      <c r="H413" s="10">
        <f t="shared" si="58"/>
        <v>3.8970000000000002</v>
      </c>
      <c r="I413" s="15">
        <f t="shared" si="59"/>
        <v>19485</v>
      </c>
      <c r="J413" s="13">
        <f t="shared" si="55"/>
        <v>0.5</v>
      </c>
      <c r="K413" s="15">
        <f t="shared" si="60"/>
        <v>19485</v>
      </c>
      <c r="L413" s="9">
        <f t="shared" si="61"/>
        <v>15.587999999999999</v>
      </c>
    </row>
    <row r="414" spans="1:12" x14ac:dyDescent="0.25">
      <c r="A414" s="6">
        <v>43360</v>
      </c>
      <c r="B414" s="7">
        <v>600</v>
      </c>
      <c r="C414" s="7">
        <v>540</v>
      </c>
      <c r="D414" s="7">
        <v>150</v>
      </c>
      <c r="E414" s="6">
        <f t="shared" si="56"/>
        <v>43381</v>
      </c>
      <c r="F414" s="6">
        <f t="shared" si="57"/>
        <v>43531</v>
      </c>
      <c r="G414" s="5">
        <f>SUMIF('Date de baza'!E:E,"&lt;="&amp;A414,'Date de baza'!C:C)-SUMIF('Date de baza'!F:F,"&lt;"&amp;A414,'Date de baza'!C:C)</f>
        <v>38340</v>
      </c>
      <c r="H414" s="10">
        <f t="shared" si="58"/>
        <v>3.8340000000000001</v>
      </c>
      <c r="I414" s="15">
        <f t="shared" si="59"/>
        <v>19170</v>
      </c>
      <c r="J414" s="13">
        <f t="shared" si="55"/>
        <v>0.5</v>
      </c>
      <c r="K414" s="15">
        <f t="shared" si="60"/>
        <v>19170</v>
      </c>
      <c r="L414" s="9">
        <f t="shared" si="61"/>
        <v>15.336</v>
      </c>
    </row>
    <row r="415" spans="1:12" x14ac:dyDescent="0.25">
      <c r="A415" s="6">
        <v>43361</v>
      </c>
      <c r="B415" s="7">
        <v>600</v>
      </c>
      <c r="C415" s="7">
        <v>540</v>
      </c>
      <c r="D415" s="7">
        <v>150</v>
      </c>
      <c r="E415" s="6">
        <f t="shared" si="56"/>
        <v>43382</v>
      </c>
      <c r="F415" s="6">
        <f t="shared" si="57"/>
        <v>43532</v>
      </c>
      <c r="G415" s="5">
        <f>SUMIF('Date de baza'!E:E,"&lt;="&amp;A415,'Date de baza'!C:C)-SUMIF('Date de baza'!F:F,"&lt;"&amp;A415,'Date de baza'!C:C)</f>
        <v>37710</v>
      </c>
      <c r="H415" s="10">
        <f t="shared" si="58"/>
        <v>3.7710000000000004</v>
      </c>
      <c r="I415" s="15">
        <f t="shared" si="59"/>
        <v>18855</v>
      </c>
      <c r="J415" s="13">
        <f t="shared" si="55"/>
        <v>0.5</v>
      </c>
      <c r="K415" s="15">
        <f t="shared" si="60"/>
        <v>18855</v>
      </c>
      <c r="L415" s="9">
        <f t="shared" si="61"/>
        <v>15.084</v>
      </c>
    </row>
    <row r="416" spans="1:12" x14ac:dyDescent="0.25">
      <c r="A416" s="6">
        <v>43362</v>
      </c>
      <c r="B416" s="7">
        <v>600</v>
      </c>
      <c r="C416" s="7">
        <v>540</v>
      </c>
      <c r="D416" s="7">
        <v>150</v>
      </c>
      <c r="E416" s="6">
        <f t="shared" si="56"/>
        <v>43383</v>
      </c>
      <c r="F416" s="6">
        <f t="shared" si="57"/>
        <v>43533</v>
      </c>
      <c r="G416" s="5">
        <f>SUMIF('Date de baza'!E:E,"&lt;="&amp;A416,'Date de baza'!C:C)-SUMIF('Date de baza'!F:F,"&lt;"&amp;A416,'Date de baza'!C:C)</f>
        <v>37080</v>
      </c>
      <c r="H416" s="10">
        <f t="shared" si="58"/>
        <v>3.7080000000000002</v>
      </c>
      <c r="I416" s="15">
        <f t="shared" si="59"/>
        <v>18540</v>
      </c>
      <c r="J416" s="13">
        <f t="shared" si="55"/>
        <v>0.5</v>
      </c>
      <c r="K416" s="15">
        <f t="shared" si="60"/>
        <v>18540</v>
      </c>
      <c r="L416" s="9">
        <f t="shared" si="61"/>
        <v>14.832000000000001</v>
      </c>
    </row>
    <row r="417" spans="1:12" x14ac:dyDescent="0.25">
      <c r="A417" s="6">
        <v>43363</v>
      </c>
      <c r="B417" s="7">
        <v>600</v>
      </c>
      <c r="C417" s="7">
        <v>540</v>
      </c>
      <c r="D417" s="7">
        <v>150</v>
      </c>
      <c r="E417" s="6">
        <f t="shared" si="56"/>
        <v>43384</v>
      </c>
      <c r="F417" s="6">
        <f t="shared" si="57"/>
        <v>43534</v>
      </c>
      <c r="G417" s="5">
        <f>SUMIF('Date de baza'!E:E,"&lt;="&amp;A417,'Date de baza'!C:C)-SUMIF('Date de baza'!F:F,"&lt;"&amp;A417,'Date de baza'!C:C)</f>
        <v>36450</v>
      </c>
      <c r="H417" s="10">
        <f t="shared" si="58"/>
        <v>3.645</v>
      </c>
      <c r="I417" s="15">
        <f t="shared" si="59"/>
        <v>18225</v>
      </c>
      <c r="J417" s="13">
        <f t="shared" si="55"/>
        <v>0.5</v>
      </c>
      <c r="K417" s="15">
        <f t="shared" si="60"/>
        <v>18225</v>
      </c>
      <c r="L417" s="9">
        <f t="shared" si="61"/>
        <v>14.58</v>
      </c>
    </row>
    <row r="418" spans="1:12" x14ac:dyDescent="0.25">
      <c r="A418" s="6">
        <v>43364</v>
      </c>
      <c r="B418" s="7">
        <v>600</v>
      </c>
      <c r="C418" s="7">
        <v>540</v>
      </c>
      <c r="D418" s="7">
        <v>150</v>
      </c>
      <c r="E418" s="6">
        <f t="shared" si="56"/>
        <v>43385</v>
      </c>
      <c r="F418" s="6">
        <f t="shared" si="57"/>
        <v>43535</v>
      </c>
      <c r="G418" s="5">
        <f>SUMIF('Date de baza'!E:E,"&lt;="&amp;A418,'Date de baza'!C:C)-SUMIF('Date de baza'!F:F,"&lt;"&amp;A418,'Date de baza'!C:C)</f>
        <v>35820</v>
      </c>
      <c r="H418" s="10">
        <f t="shared" si="58"/>
        <v>3.5820000000000003</v>
      </c>
      <c r="I418" s="15">
        <f t="shared" si="59"/>
        <v>17910</v>
      </c>
      <c r="J418" s="13">
        <f t="shared" si="55"/>
        <v>0.5</v>
      </c>
      <c r="K418" s="15">
        <f t="shared" si="60"/>
        <v>17910</v>
      </c>
      <c r="L418" s="9">
        <f t="shared" si="61"/>
        <v>14.327999999999999</v>
      </c>
    </row>
    <row r="419" spans="1:12" x14ac:dyDescent="0.25">
      <c r="A419" s="6">
        <v>43365</v>
      </c>
      <c r="B419" s="7">
        <v>600</v>
      </c>
      <c r="C419" s="7">
        <v>540</v>
      </c>
      <c r="D419" s="7">
        <v>150</v>
      </c>
      <c r="E419" s="6">
        <f t="shared" si="56"/>
        <v>43386</v>
      </c>
      <c r="F419" s="6">
        <f t="shared" si="57"/>
        <v>43536</v>
      </c>
      <c r="G419" s="5">
        <f>SUMIF('Date de baza'!E:E,"&lt;="&amp;A419,'Date de baza'!C:C)-SUMIF('Date de baza'!F:F,"&lt;"&amp;A419,'Date de baza'!C:C)</f>
        <v>35010</v>
      </c>
      <c r="H419" s="10">
        <f t="shared" si="58"/>
        <v>3.5010000000000003</v>
      </c>
      <c r="I419" s="15">
        <f t="shared" si="59"/>
        <v>17505</v>
      </c>
      <c r="J419" s="13">
        <f t="shared" si="55"/>
        <v>0.5</v>
      </c>
      <c r="K419" s="15">
        <f t="shared" si="60"/>
        <v>17505</v>
      </c>
      <c r="L419" s="9">
        <f t="shared" si="61"/>
        <v>14.004</v>
      </c>
    </row>
    <row r="420" spans="1:12" x14ac:dyDescent="0.25">
      <c r="A420" s="6">
        <v>43366</v>
      </c>
      <c r="B420" s="7">
        <v>600</v>
      </c>
      <c r="C420" s="7">
        <v>540</v>
      </c>
      <c r="D420" s="7">
        <v>150</v>
      </c>
      <c r="E420" s="6">
        <f t="shared" si="56"/>
        <v>43387</v>
      </c>
      <c r="F420" s="6">
        <f t="shared" si="57"/>
        <v>43537</v>
      </c>
      <c r="G420" s="5">
        <f>SUMIF('Date de baza'!E:E,"&lt;="&amp;A420,'Date de baza'!C:C)-SUMIF('Date de baza'!F:F,"&lt;"&amp;A420,'Date de baza'!C:C)</f>
        <v>34200</v>
      </c>
      <c r="H420" s="10">
        <f t="shared" si="58"/>
        <v>3.4200000000000004</v>
      </c>
      <c r="I420" s="15">
        <f t="shared" si="59"/>
        <v>17100</v>
      </c>
      <c r="J420" s="13">
        <f t="shared" ref="J420:J483" si="62">I420/G420</f>
        <v>0.5</v>
      </c>
      <c r="K420" s="15">
        <f t="shared" si="60"/>
        <v>17100</v>
      </c>
      <c r="L420" s="9">
        <f t="shared" si="61"/>
        <v>13.68</v>
      </c>
    </row>
    <row r="421" spans="1:12" x14ac:dyDescent="0.25">
      <c r="A421" s="6">
        <v>43367</v>
      </c>
      <c r="B421" s="7">
        <v>600</v>
      </c>
      <c r="C421" s="7">
        <v>540</v>
      </c>
      <c r="D421" s="7">
        <v>150</v>
      </c>
      <c r="E421" s="6">
        <f t="shared" si="56"/>
        <v>43388</v>
      </c>
      <c r="F421" s="6">
        <f t="shared" si="57"/>
        <v>43538</v>
      </c>
      <c r="G421" s="5">
        <f>SUMIF('Date de baza'!E:E,"&lt;="&amp;A421,'Date de baza'!C:C)-SUMIF('Date de baza'!F:F,"&lt;"&amp;A421,'Date de baza'!C:C)</f>
        <v>33390</v>
      </c>
      <c r="H421" s="10">
        <f t="shared" si="58"/>
        <v>3.339</v>
      </c>
      <c r="I421" s="15">
        <f t="shared" si="59"/>
        <v>16695</v>
      </c>
      <c r="J421" s="13">
        <f t="shared" si="62"/>
        <v>0.5</v>
      </c>
      <c r="K421" s="15">
        <f t="shared" si="60"/>
        <v>16695</v>
      </c>
      <c r="L421" s="9">
        <f t="shared" si="61"/>
        <v>13.356</v>
      </c>
    </row>
    <row r="422" spans="1:12" x14ac:dyDescent="0.25">
      <c r="A422" s="6">
        <v>43368</v>
      </c>
      <c r="B422" s="7">
        <v>600</v>
      </c>
      <c r="C422" s="7">
        <v>540</v>
      </c>
      <c r="D422" s="7">
        <v>150</v>
      </c>
      <c r="E422" s="6">
        <f t="shared" si="56"/>
        <v>43389</v>
      </c>
      <c r="F422" s="6">
        <f t="shared" si="57"/>
        <v>43539</v>
      </c>
      <c r="G422" s="5">
        <f>SUMIF('Date de baza'!E:E,"&lt;="&amp;A422,'Date de baza'!C:C)-SUMIF('Date de baza'!F:F,"&lt;"&amp;A422,'Date de baza'!C:C)</f>
        <v>32580</v>
      </c>
      <c r="H422" s="10">
        <f t="shared" si="58"/>
        <v>3.258</v>
      </c>
      <c r="I422" s="15">
        <f t="shared" si="59"/>
        <v>16290</v>
      </c>
      <c r="J422" s="13">
        <f t="shared" si="62"/>
        <v>0.5</v>
      </c>
      <c r="K422" s="15">
        <f t="shared" si="60"/>
        <v>16290</v>
      </c>
      <c r="L422" s="9">
        <f t="shared" si="61"/>
        <v>13.032</v>
      </c>
    </row>
    <row r="423" spans="1:12" x14ac:dyDescent="0.25">
      <c r="A423" s="6">
        <v>43369</v>
      </c>
      <c r="B423" s="7">
        <v>600</v>
      </c>
      <c r="C423" s="7">
        <v>540</v>
      </c>
      <c r="D423" s="7">
        <v>150</v>
      </c>
      <c r="E423" s="6">
        <f t="shared" si="56"/>
        <v>43390</v>
      </c>
      <c r="F423" s="6">
        <f t="shared" si="57"/>
        <v>43540</v>
      </c>
      <c r="G423" s="5">
        <f>SUMIF('Date de baza'!E:E,"&lt;="&amp;A423,'Date de baza'!C:C)-SUMIF('Date de baza'!F:F,"&lt;"&amp;A423,'Date de baza'!C:C)</f>
        <v>31770</v>
      </c>
      <c r="H423" s="10">
        <f t="shared" si="58"/>
        <v>3.177</v>
      </c>
      <c r="I423" s="15">
        <f t="shared" si="59"/>
        <v>15885</v>
      </c>
      <c r="J423" s="13">
        <f t="shared" si="62"/>
        <v>0.5</v>
      </c>
      <c r="K423" s="15">
        <f t="shared" si="60"/>
        <v>15885</v>
      </c>
      <c r="L423" s="9">
        <f t="shared" si="61"/>
        <v>12.708</v>
      </c>
    </row>
    <row r="424" spans="1:12" x14ac:dyDescent="0.25">
      <c r="A424" s="6">
        <v>43370</v>
      </c>
      <c r="B424" s="7">
        <v>600</v>
      </c>
      <c r="C424" s="7">
        <v>540</v>
      </c>
      <c r="D424" s="7">
        <v>150</v>
      </c>
      <c r="E424" s="6">
        <f t="shared" si="56"/>
        <v>43391</v>
      </c>
      <c r="F424" s="6">
        <f t="shared" si="57"/>
        <v>43541</v>
      </c>
      <c r="G424" s="5">
        <f>SUMIF('Date de baza'!E:E,"&lt;="&amp;A424,'Date de baza'!C:C)-SUMIF('Date de baza'!F:F,"&lt;"&amp;A424,'Date de baza'!C:C)</f>
        <v>30960</v>
      </c>
      <c r="H424" s="10">
        <f t="shared" si="58"/>
        <v>3.0960000000000001</v>
      </c>
      <c r="I424" s="15">
        <f t="shared" si="59"/>
        <v>15480</v>
      </c>
      <c r="J424" s="13">
        <f t="shared" si="62"/>
        <v>0.5</v>
      </c>
      <c r="K424" s="15">
        <f t="shared" si="60"/>
        <v>15480</v>
      </c>
      <c r="L424" s="9">
        <f t="shared" si="61"/>
        <v>12.384</v>
      </c>
    </row>
    <row r="425" spans="1:12" x14ac:dyDescent="0.25">
      <c r="A425" s="6">
        <v>43371</v>
      </c>
      <c r="B425" s="7">
        <v>600</v>
      </c>
      <c r="C425" s="7">
        <v>540</v>
      </c>
      <c r="D425" s="7">
        <v>150</v>
      </c>
      <c r="E425" s="6">
        <f t="shared" si="56"/>
        <v>43392</v>
      </c>
      <c r="F425" s="6">
        <f t="shared" si="57"/>
        <v>43542</v>
      </c>
      <c r="G425" s="5">
        <f>SUMIF('Date de baza'!E:E,"&lt;="&amp;A425,'Date de baza'!C:C)-SUMIF('Date de baza'!F:F,"&lt;"&amp;A425,'Date de baza'!C:C)</f>
        <v>30150</v>
      </c>
      <c r="H425" s="10">
        <f t="shared" si="58"/>
        <v>3.0150000000000001</v>
      </c>
      <c r="I425" s="15">
        <f t="shared" si="59"/>
        <v>15075</v>
      </c>
      <c r="J425" s="13">
        <f t="shared" si="62"/>
        <v>0.5</v>
      </c>
      <c r="K425" s="15">
        <f t="shared" si="60"/>
        <v>15075</v>
      </c>
      <c r="L425" s="9">
        <f t="shared" si="61"/>
        <v>12.06</v>
      </c>
    </row>
    <row r="426" spans="1:12" x14ac:dyDescent="0.25">
      <c r="A426" s="6">
        <v>43372</v>
      </c>
      <c r="B426" s="7">
        <v>600</v>
      </c>
      <c r="C426" s="7">
        <v>540</v>
      </c>
      <c r="D426" s="7">
        <v>150</v>
      </c>
      <c r="E426" s="6">
        <f t="shared" si="56"/>
        <v>43393</v>
      </c>
      <c r="F426" s="6">
        <f t="shared" si="57"/>
        <v>43543</v>
      </c>
      <c r="G426" s="5">
        <f>SUMIF('Date de baza'!E:E,"&lt;="&amp;A426,'Date de baza'!C:C)-SUMIF('Date de baza'!F:F,"&lt;"&amp;A426,'Date de baza'!C:C)</f>
        <v>29340</v>
      </c>
      <c r="H426" s="10">
        <f t="shared" si="58"/>
        <v>2.9340000000000002</v>
      </c>
      <c r="I426" s="15">
        <f t="shared" si="59"/>
        <v>9682.2000000000007</v>
      </c>
      <c r="J426" s="13">
        <f t="shared" si="62"/>
        <v>0.33</v>
      </c>
      <c r="K426" s="15">
        <f t="shared" si="60"/>
        <v>19657.8</v>
      </c>
      <c r="L426" s="9">
        <f t="shared" si="61"/>
        <v>11.736000000000001</v>
      </c>
    </row>
    <row r="427" spans="1:12" x14ac:dyDescent="0.25">
      <c r="A427" s="6">
        <v>43373</v>
      </c>
      <c r="B427" s="7">
        <v>600</v>
      </c>
      <c r="C427" s="7">
        <v>540</v>
      </c>
      <c r="D427" s="7">
        <v>150</v>
      </c>
      <c r="E427" s="6">
        <f t="shared" si="56"/>
        <v>43394</v>
      </c>
      <c r="F427" s="6">
        <f t="shared" si="57"/>
        <v>43544</v>
      </c>
      <c r="G427" s="5">
        <f>SUMIF('Date de baza'!E:E,"&lt;="&amp;A427,'Date de baza'!C:C)-SUMIF('Date de baza'!F:F,"&lt;"&amp;A427,'Date de baza'!C:C)</f>
        <v>28530</v>
      </c>
      <c r="H427" s="10">
        <f t="shared" si="58"/>
        <v>2.8530000000000002</v>
      </c>
      <c r="I427" s="15">
        <f t="shared" si="59"/>
        <v>9414.9</v>
      </c>
      <c r="J427" s="13">
        <f t="shared" si="62"/>
        <v>0.32999999999999996</v>
      </c>
      <c r="K427" s="15">
        <f t="shared" si="60"/>
        <v>19115.099999999999</v>
      </c>
      <c r="L427" s="9">
        <f t="shared" si="61"/>
        <v>11.412000000000001</v>
      </c>
    </row>
    <row r="428" spans="1:12" x14ac:dyDescent="0.25">
      <c r="A428" s="6">
        <v>43374</v>
      </c>
      <c r="B428" s="7">
        <v>200</v>
      </c>
      <c r="C428" s="7">
        <v>180</v>
      </c>
      <c r="D428" s="7">
        <v>180</v>
      </c>
      <c r="E428" s="6">
        <f t="shared" si="56"/>
        <v>43395</v>
      </c>
      <c r="F428" s="6">
        <f t="shared" si="57"/>
        <v>43575</v>
      </c>
      <c r="G428" s="5">
        <f>SUMIF('Date de baza'!E:E,"&lt;="&amp;A428,'Date de baza'!C:C)-SUMIF('Date de baza'!F:F,"&lt;"&amp;A428,'Date de baza'!C:C)</f>
        <v>27720</v>
      </c>
      <c r="H428" s="10">
        <f t="shared" si="58"/>
        <v>2.7720000000000002</v>
      </c>
      <c r="I428" s="15">
        <f t="shared" si="59"/>
        <v>9147.6</v>
      </c>
      <c r="J428" s="13">
        <f t="shared" si="62"/>
        <v>0.33</v>
      </c>
      <c r="K428" s="15">
        <f t="shared" si="60"/>
        <v>18572.400000000001</v>
      </c>
      <c r="L428" s="9">
        <f t="shared" si="61"/>
        <v>11.087999999999999</v>
      </c>
    </row>
    <row r="429" spans="1:12" x14ac:dyDescent="0.25">
      <c r="A429" s="6">
        <v>43375</v>
      </c>
      <c r="B429" s="7">
        <v>200</v>
      </c>
      <c r="C429" s="7">
        <v>180</v>
      </c>
      <c r="D429" s="7">
        <v>180</v>
      </c>
      <c r="E429" s="6">
        <f t="shared" si="56"/>
        <v>43396</v>
      </c>
      <c r="F429" s="6">
        <f t="shared" si="57"/>
        <v>43576</v>
      </c>
      <c r="G429" s="5">
        <f>SUMIF('Date de baza'!E:E,"&lt;="&amp;A429,'Date de baza'!C:C)-SUMIF('Date de baza'!F:F,"&lt;"&amp;A429,'Date de baza'!C:C)</f>
        <v>27540</v>
      </c>
      <c r="H429" s="10">
        <f t="shared" si="58"/>
        <v>2.754</v>
      </c>
      <c r="I429" s="15">
        <f t="shared" si="59"/>
        <v>9088.2000000000007</v>
      </c>
      <c r="J429" s="13">
        <f t="shared" si="62"/>
        <v>0.33</v>
      </c>
      <c r="K429" s="15">
        <f t="shared" si="60"/>
        <v>18451.8</v>
      </c>
      <c r="L429" s="9">
        <f t="shared" si="61"/>
        <v>11.016</v>
      </c>
    </row>
    <row r="430" spans="1:12" x14ac:dyDescent="0.25">
      <c r="A430" s="6">
        <v>43376</v>
      </c>
      <c r="B430" s="7">
        <v>200</v>
      </c>
      <c r="C430" s="7">
        <v>180</v>
      </c>
      <c r="D430" s="7">
        <v>180</v>
      </c>
      <c r="E430" s="6">
        <f t="shared" si="56"/>
        <v>43397</v>
      </c>
      <c r="F430" s="6">
        <f t="shared" si="57"/>
        <v>43577</v>
      </c>
      <c r="G430" s="5">
        <f>SUMIF('Date de baza'!E:E,"&lt;="&amp;A430,'Date de baza'!C:C)-SUMIF('Date de baza'!F:F,"&lt;"&amp;A430,'Date de baza'!C:C)</f>
        <v>27360</v>
      </c>
      <c r="H430" s="10">
        <f t="shared" si="58"/>
        <v>2.7360000000000002</v>
      </c>
      <c r="I430" s="15">
        <f t="shared" si="59"/>
        <v>9028.8000000000011</v>
      </c>
      <c r="J430" s="13">
        <f t="shared" si="62"/>
        <v>0.33</v>
      </c>
      <c r="K430" s="15">
        <f t="shared" si="60"/>
        <v>18331.199999999997</v>
      </c>
      <c r="L430" s="9">
        <f t="shared" si="61"/>
        <v>10.944000000000001</v>
      </c>
    </row>
    <row r="431" spans="1:12" x14ac:dyDescent="0.25">
      <c r="A431" s="6">
        <v>43377</v>
      </c>
      <c r="B431" s="7">
        <v>200</v>
      </c>
      <c r="C431" s="7">
        <v>180</v>
      </c>
      <c r="D431" s="7">
        <v>180</v>
      </c>
      <c r="E431" s="6">
        <f t="shared" si="56"/>
        <v>43398</v>
      </c>
      <c r="F431" s="6">
        <f t="shared" si="57"/>
        <v>43578</v>
      </c>
      <c r="G431" s="5">
        <f>SUMIF('Date de baza'!E:E,"&lt;="&amp;A431,'Date de baza'!C:C)-SUMIF('Date de baza'!F:F,"&lt;"&amp;A431,'Date de baza'!C:C)</f>
        <v>27180</v>
      </c>
      <c r="H431" s="10">
        <f t="shared" si="58"/>
        <v>2.718</v>
      </c>
      <c r="I431" s="15">
        <f t="shared" si="59"/>
        <v>8969.4</v>
      </c>
      <c r="J431" s="13">
        <f t="shared" si="62"/>
        <v>0.32999999999999996</v>
      </c>
      <c r="K431" s="15">
        <f t="shared" si="60"/>
        <v>18210.599999999999</v>
      </c>
      <c r="L431" s="9">
        <f t="shared" si="61"/>
        <v>10.872</v>
      </c>
    </row>
    <row r="432" spans="1:12" x14ac:dyDescent="0.25">
      <c r="A432" s="6">
        <v>43378</v>
      </c>
      <c r="B432" s="7">
        <v>200</v>
      </c>
      <c r="C432" s="7">
        <v>180</v>
      </c>
      <c r="D432" s="7">
        <v>180</v>
      </c>
      <c r="E432" s="6">
        <f t="shared" si="56"/>
        <v>43399</v>
      </c>
      <c r="F432" s="6">
        <f t="shared" si="57"/>
        <v>43579</v>
      </c>
      <c r="G432" s="5">
        <f>SUMIF('Date de baza'!E:E,"&lt;="&amp;A432,'Date de baza'!C:C)-SUMIF('Date de baza'!F:F,"&lt;"&amp;A432,'Date de baza'!C:C)</f>
        <v>27000</v>
      </c>
      <c r="H432" s="10">
        <f t="shared" si="58"/>
        <v>2.7</v>
      </c>
      <c r="I432" s="15">
        <f t="shared" si="59"/>
        <v>8910</v>
      </c>
      <c r="J432" s="13">
        <f t="shared" si="62"/>
        <v>0.33</v>
      </c>
      <c r="K432" s="15">
        <f t="shared" si="60"/>
        <v>18090</v>
      </c>
      <c r="L432" s="9">
        <f t="shared" si="61"/>
        <v>10.8</v>
      </c>
    </row>
    <row r="433" spans="1:12" x14ac:dyDescent="0.25">
      <c r="A433" s="6">
        <v>43379</v>
      </c>
      <c r="B433" s="7">
        <v>200</v>
      </c>
      <c r="C433" s="7">
        <v>180</v>
      </c>
      <c r="D433" s="7">
        <v>180</v>
      </c>
      <c r="E433" s="6">
        <f t="shared" si="56"/>
        <v>43400</v>
      </c>
      <c r="F433" s="6">
        <f t="shared" si="57"/>
        <v>43580</v>
      </c>
      <c r="G433" s="5">
        <f>SUMIF('Date de baza'!E:E,"&lt;="&amp;A433,'Date de baza'!C:C)-SUMIF('Date de baza'!F:F,"&lt;"&amp;A433,'Date de baza'!C:C)</f>
        <v>26820</v>
      </c>
      <c r="H433" s="10">
        <f t="shared" si="58"/>
        <v>2.6819999999999999</v>
      </c>
      <c r="I433" s="15">
        <f t="shared" si="59"/>
        <v>8850.6</v>
      </c>
      <c r="J433" s="13">
        <f t="shared" si="62"/>
        <v>0.33</v>
      </c>
      <c r="K433" s="15">
        <f t="shared" si="60"/>
        <v>17969.400000000001</v>
      </c>
      <c r="L433" s="9">
        <f t="shared" si="61"/>
        <v>10.728</v>
      </c>
    </row>
    <row r="434" spans="1:12" x14ac:dyDescent="0.25">
      <c r="A434" s="6">
        <v>43380</v>
      </c>
      <c r="B434" s="7">
        <v>200</v>
      </c>
      <c r="C434" s="7">
        <v>180</v>
      </c>
      <c r="D434" s="7">
        <v>180</v>
      </c>
      <c r="E434" s="6">
        <f t="shared" si="56"/>
        <v>43401</v>
      </c>
      <c r="F434" s="6">
        <f t="shared" si="57"/>
        <v>43581</v>
      </c>
      <c r="G434" s="5">
        <f>SUMIF('Date de baza'!E:E,"&lt;="&amp;A434,'Date de baza'!C:C)-SUMIF('Date de baza'!F:F,"&lt;"&amp;A434,'Date de baza'!C:C)</f>
        <v>26640</v>
      </c>
      <c r="H434" s="10">
        <f t="shared" si="58"/>
        <v>2.6640000000000001</v>
      </c>
      <c r="I434" s="15">
        <f t="shared" si="59"/>
        <v>8791.2000000000007</v>
      </c>
      <c r="J434" s="13">
        <f t="shared" si="62"/>
        <v>0.33</v>
      </c>
      <c r="K434" s="15">
        <f t="shared" si="60"/>
        <v>17848.8</v>
      </c>
      <c r="L434" s="9">
        <f t="shared" si="61"/>
        <v>10.656000000000001</v>
      </c>
    </row>
    <row r="435" spans="1:12" x14ac:dyDescent="0.25">
      <c r="A435" s="6">
        <v>43381</v>
      </c>
      <c r="B435" s="7">
        <v>200</v>
      </c>
      <c r="C435" s="7">
        <v>180</v>
      </c>
      <c r="D435" s="7">
        <v>180</v>
      </c>
      <c r="E435" s="6">
        <f t="shared" si="56"/>
        <v>43402</v>
      </c>
      <c r="F435" s="6">
        <f t="shared" si="57"/>
        <v>43582</v>
      </c>
      <c r="G435" s="5">
        <f>SUMIF('Date de baza'!E:E,"&lt;="&amp;A435,'Date de baza'!C:C)-SUMIF('Date de baza'!F:F,"&lt;"&amp;A435,'Date de baza'!C:C)</f>
        <v>26460</v>
      </c>
      <c r="H435" s="10">
        <f t="shared" si="58"/>
        <v>2.6459999999999999</v>
      </c>
      <c r="I435" s="15">
        <f t="shared" si="59"/>
        <v>8731.8000000000011</v>
      </c>
      <c r="J435" s="13">
        <f t="shared" si="62"/>
        <v>0.33</v>
      </c>
      <c r="K435" s="15">
        <f t="shared" si="60"/>
        <v>17728.199999999997</v>
      </c>
      <c r="L435" s="9">
        <f t="shared" si="61"/>
        <v>10.584</v>
      </c>
    </row>
    <row r="436" spans="1:12" x14ac:dyDescent="0.25">
      <c r="A436" s="6">
        <v>43382</v>
      </c>
      <c r="B436" s="7">
        <v>200</v>
      </c>
      <c r="C436" s="7">
        <v>180</v>
      </c>
      <c r="D436" s="7">
        <v>180</v>
      </c>
      <c r="E436" s="6">
        <f t="shared" si="56"/>
        <v>43403</v>
      </c>
      <c r="F436" s="6">
        <f t="shared" si="57"/>
        <v>43583</v>
      </c>
      <c r="G436" s="5">
        <f>SUMIF('Date de baza'!E:E,"&lt;="&amp;A436,'Date de baza'!C:C)-SUMIF('Date de baza'!F:F,"&lt;"&amp;A436,'Date de baza'!C:C)</f>
        <v>26280</v>
      </c>
      <c r="H436" s="10">
        <f t="shared" si="58"/>
        <v>2.6280000000000001</v>
      </c>
      <c r="I436" s="15">
        <f t="shared" si="59"/>
        <v>8672.4</v>
      </c>
      <c r="J436" s="13">
        <f t="shared" si="62"/>
        <v>0.32999999999999996</v>
      </c>
      <c r="K436" s="15">
        <f t="shared" si="60"/>
        <v>17607.599999999999</v>
      </c>
      <c r="L436" s="9">
        <f t="shared" si="61"/>
        <v>10.512</v>
      </c>
    </row>
    <row r="437" spans="1:12" x14ac:dyDescent="0.25">
      <c r="A437" s="6">
        <v>43383</v>
      </c>
      <c r="B437" s="7">
        <v>200</v>
      </c>
      <c r="C437" s="7">
        <v>180</v>
      </c>
      <c r="D437" s="7">
        <v>180</v>
      </c>
      <c r="E437" s="6">
        <f t="shared" si="56"/>
        <v>43404</v>
      </c>
      <c r="F437" s="6">
        <f t="shared" si="57"/>
        <v>43584</v>
      </c>
      <c r="G437" s="5">
        <f>SUMIF('Date de baza'!E:E,"&lt;="&amp;A437,'Date de baza'!C:C)-SUMIF('Date de baza'!F:F,"&lt;"&amp;A437,'Date de baza'!C:C)</f>
        <v>26100</v>
      </c>
      <c r="H437" s="10">
        <f t="shared" si="58"/>
        <v>2.6100000000000003</v>
      </c>
      <c r="I437" s="15">
        <f t="shared" si="59"/>
        <v>8613</v>
      </c>
      <c r="J437" s="13">
        <f t="shared" si="62"/>
        <v>0.33</v>
      </c>
      <c r="K437" s="15">
        <f t="shared" si="60"/>
        <v>17487</v>
      </c>
      <c r="L437" s="9">
        <f t="shared" si="61"/>
        <v>10.44</v>
      </c>
    </row>
    <row r="438" spans="1:12" x14ac:dyDescent="0.25">
      <c r="A438" s="6">
        <v>43384</v>
      </c>
      <c r="B438" s="7">
        <v>200</v>
      </c>
      <c r="C438" s="7">
        <v>180</v>
      </c>
      <c r="D438" s="7">
        <v>180</v>
      </c>
      <c r="E438" s="6">
        <f t="shared" si="56"/>
        <v>43405</v>
      </c>
      <c r="F438" s="6">
        <f t="shared" si="57"/>
        <v>43585</v>
      </c>
      <c r="G438" s="5">
        <f>SUMIF('Date de baza'!E:E,"&lt;="&amp;A438,'Date de baza'!C:C)-SUMIF('Date de baza'!F:F,"&lt;"&amp;A438,'Date de baza'!C:C)</f>
        <v>25920</v>
      </c>
      <c r="H438" s="10">
        <f t="shared" si="58"/>
        <v>2.5920000000000001</v>
      </c>
      <c r="I438" s="15">
        <f t="shared" si="59"/>
        <v>8553.6</v>
      </c>
      <c r="J438" s="13">
        <f t="shared" si="62"/>
        <v>0.33</v>
      </c>
      <c r="K438" s="15">
        <f t="shared" si="60"/>
        <v>17366.400000000001</v>
      </c>
      <c r="L438" s="9">
        <f t="shared" si="61"/>
        <v>10.368</v>
      </c>
    </row>
    <row r="439" spans="1:12" x14ac:dyDescent="0.25">
      <c r="A439" s="6">
        <v>43385</v>
      </c>
      <c r="B439" s="7">
        <v>200</v>
      </c>
      <c r="C439" s="7">
        <v>180</v>
      </c>
      <c r="D439" s="7">
        <v>180</v>
      </c>
      <c r="E439" s="6">
        <f t="shared" si="56"/>
        <v>43406</v>
      </c>
      <c r="F439" s="6">
        <f t="shared" si="57"/>
        <v>43586</v>
      </c>
      <c r="G439" s="5">
        <f>SUMIF('Date de baza'!E:E,"&lt;="&amp;A439,'Date de baza'!C:C)-SUMIF('Date de baza'!F:F,"&lt;"&amp;A439,'Date de baza'!C:C)</f>
        <v>25740</v>
      </c>
      <c r="H439" s="10">
        <f t="shared" si="58"/>
        <v>2.5740000000000003</v>
      </c>
      <c r="I439" s="15">
        <f t="shared" si="59"/>
        <v>8494.2000000000007</v>
      </c>
      <c r="J439" s="13">
        <f t="shared" si="62"/>
        <v>0.33</v>
      </c>
      <c r="K439" s="15">
        <f t="shared" si="60"/>
        <v>17245.8</v>
      </c>
      <c r="L439" s="9">
        <f t="shared" si="61"/>
        <v>10.295999999999999</v>
      </c>
    </row>
    <row r="440" spans="1:12" x14ac:dyDescent="0.25">
      <c r="A440" s="6">
        <v>43386</v>
      </c>
      <c r="B440" s="7">
        <v>200</v>
      </c>
      <c r="C440" s="7">
        <v>180</v>
      </c>
      <c r="D440" s="7">
        <v>180</v>
      </c>
      <c r="E440" s="6">
        <f t="shared" si="56"/>
        <v>43407</v>
      </c>
      <c r="F440" s="6">
        <f t="shared" si="57"/>
        <v>43587</v>
      </c>
      <c r="G440" s="5">
        <f>SUMIF('Date de baza'!E:E,"&lt;="&amp;A440,'Date de baza'!C:C)-SUMIF('Date de baza'!F:F,"&lt;"&amp;A440,'Date de baza'!C:C)</f>
        <v>25560</v>
      </c>
      <c r="H440" s="10">
        <f t="shared" si="58"/>
        <v>2.556</v>
      </c>
      <c r="I440" s="15">
        <f t="shared" si="59"/>
        <v>8434.8000000000011</v>
      </c>
      <c r="J440" s="13">
        <f t="shared" si="62"/>
        <v>0.33</v>
      </c>
      <c r="K440" s="15">
        <f t="shared" si="60"/>
        <v>17125.199999999997</v>
      </c>
      <c r="L440" s="9">
        <f t="shared" si="61"/>
        <v>10.224</v>
      </c>
    </row>
    <row r="441" spans="1:12" x14ac:dyDescent="0.25">
      <c r="A441" s="6">
        <v>43387</v>
      </c>
      <c r="B441" s="7">
        <v>200</v>
      </c>
      <c r="C441" s="7">
        <v>180</v>
      </c>
      <c r="D441" s="7">
        <v>180</v>
      </c>
      <c r="E441" s="6">
        <f t="shared" si="56"/>
        <v>43408</v>
      </c>
      <c r="F441" s="6">
        <f t="shared" si="57"/>
        <v>43588</v>
      </c>
      <c r="G441" s="5">
        <f>SUMIF('Date de baza'!E:E,"&lt;="&amp;A441,'Date de baza'!C:C)-SUMIF('Date de baza'!F:F,"&lt;"&amp;A441,'Date de baza'!C:C)</f>
        <v>25380</v>
      </c>
      <c r="H441" s="10">
        <f t="shared" si="58"/>
        <v>2.5380000000000003</v>
      </c>
      <c r="I441" s="15">
        <f t="shared" si="59"/>
        <v>8375.4</v>
      </c>
      <c r="J441" s="13">
        <f t="shared" si="62"/>
        <v>0.32999999999999996</v>
      </c>
      <c r="K441" s="15">
        <f t="shared" si="60"/>
        <v>17004.599999999999</v>
      </c>
      <c r="L441" s="9">
        <f t="shared" si="61"/>
        <v>10.151999999999999</v>
      </c>
    </row>
    <row r="442" spans="1:12" x14ac:dyDescent="0.25">
      <c r="A442" s="6">
        <v>43388</v>
      </c>
      <c r="B442" s="7">
        <v>200</v>
      </c>
      <c r="C442" s="7">
        <v>180</v>
      </c>
      <c r="D442" s="7">
        <v>180</v>
      </c>
      <c r="E442" s="6">
        <f t="shared" si="56"/>
        <v>43409</v>
      </c>
      <c r="F442" s="6">
        <f t="shared" si="57"/>
        <v>43589</v>
      </c>
      <c r="G442" s="5">
        <f>SUMIF('Date de baza'!E:E,"&lt;="&amp;A442,'Date de baza'!C:C)-SUMIF('Date de baza'!F:F,"&lt;"&amp;A442,'Date de baza'!C:C)</f>
        <v>25200</v>
      </c>
      <c r="H442" s="10">
        <f t="shared" si="58"/>
        <v>2.52</v>
      </c>
      <c r="I442" s="15">
        <f t="shared" si="59"/>
        <v>8316</v>
      </c>
      <c r="J442" s="13">
        <f t="shared" si="62"/>
        <v>0.33</v>
      </c>
      <c r="K442" s="15">
        <f t="shared" si="60"/>
        <v>16884</v>
      </c>
      <c r="L442" s="9">
        <f t="shared" si="61"/>
        <v>10.08</v>
      </c>
    </row>
    <row r="443" spans="1:12" x14ac:dyDescent="0.25">
      <c r="A443" s="6">
        <v>43389</v>
      </c>
      <c r="B443" s="7">
        <v>100</v>
      </c>
      <c r="C443" s="7">
        <v>90</v>
      </c>
      <c r="D443" s="7">
        <v>200</v>
      </c>
      <c r="E443" s="6">
        <f t="shared" si="56"/>
        <v>43410</v>
      </c>
      <c r="F443" s="6">
        <f t="shared" si="57"/>
        <v>43610</v>
      </c>
      <c r="G443" s="5">
        <f>SUMIF('Date de baza'!E:E,"&lt;="&amp;A443,'Date de baza'!C:C)-SUMIF('Date de baza'!F:F,"&lt;"&amp;A443,'Date de baza'!C:C)</f>
        <v>25020</v>
      </c>
      <c r="H443" s="10">
        <f t="shared" si="58"/>
        <v>2.5020000000000002</v>
      </c>
      <c r="I443" s="15">
        <f t="shared" si="59"/>
        <v>8256.6</v>
      </c>
      <c r="J443" s="13">
        <f t="shared" si="62"/>
        <v>0.33</v>
      </c>
      <c r="K443" s="15">
        <f t="shared" si="60"/>
        <v>16763.400000000001</v>
      </c>
      <c r="L443" s="9">
        <f t="shared" si="61"/>
        <v>10.007999999999999</v>
      </c>
    </row>
    <row r="444" spans="1:12" x14ac:dyDescent="0.25">
      <c r="A444" s="6">
        <v>43390</v>
      </c>
      <c r="B444" s="7">
        <v>100</v>
      </c>
      <c r="C444" s="7">
        <v>90</v>
      </c>
      <c r="D444" s="7">
        <v>200</v>
      </c>
      <c r="E444" s="6">
        <f t="shared" si="56"/>
        <v>43411</v>
      </c>
      <c r="F444" s="6">
        <f t="shared" si="57"/>
        <v>43611</v>
      </c>
      <c r="G444" s="5">
        <f>SUMIF('Date de baza'!E:E,"&lt;="&amp;A444,'Date de baza'!C:C)-SUMIF('Date de baza'!F:F,"&lt;"&amp;A444,'Date de baza'!C:C)</f>
        <v>25560</v>
      </c>
      <c r="H444" s="10">
        <f t="shared" si="58"/>
        <v>2.556</v>
      </c>
      <c r="I444" s="15">
        <f t="shared" si="59"/>
        <v>8434.8000000000011</v>
      </c>
      <c r="J444" s="13">
        <f t="shared" si="62"/>
        <v>0.33</v>
      </c>
      <c r="K444" s="15">
        <f t="shared" si="60"/>
        <v>17125.199999999997</v>
      </c>
      <c r="L444" s="9">
        <f t="shared" si="61"/>
        <v>10.224</v>
      </c>
    </row>
    <row r="445" spans="1:12" x14ac:dyDescent="0.25">
      <c r="A445" s="6">
        <v>43391</v>
      </c>
      <c r="B445" s="7">
        <v>100</v>
      </c>
      <c r="C445" s="7">
        <v>90</v>
      </c>
      <c r="D445" s="7">
        <v>200</v>
      </c>
      <c r="E445" s="6">
        <f t="shared" si="56"/>
        <v>43412</v>
      </c>
      <c r="F445" s="6">
        <f t="shared" si="57"/>
        <v>43612</v>
      </c>
      <c r="G445" s="5">
        <f>SUMIF('Date de baza'!E:E,"&lt;="&amp;A445,'Date de baza'!C:C)-SUMIF('Date de baza'!F:F,"&lt;"&amp;A445,'Date de baza'!C:C)</f>
        <v>26100</v>
      </c>
      <c r="H445" s="10">
        <f t="shared" si="58"/>
        <v>2.6100000000000003</v>
      </c>
      <c r="I445" s="15">
        <f t="shared" si="59"/>
        <v>8613</v>
      </c>
      <c r="J445" s="13">
        <f t="shared" si="62"/>
        <v>0.33</v>
      </c>
      <c r="K445" s="15">
        <f t="shared" si="60"/>
        <v>17487</v>
      </c>
      <c r="L445" s="9">
        <f t="shared" si="61"/>
        <v>10.44</v>
      </c>
    </row>
    <row r="446" spans="1:12" x14ac:dyDescent="0.25">
      <c r="A446" s="6">
        <v>43392</v>
      </c>
      <c r="B446" s="7">
        <v>100</v>
      </c>
      <c r="C446" s="7">
        <v>90</v>
      </c>
      <c r="D446" s="7">
        <v>200</v>
      </c>
      <c r="E446" s="6">
        <f t="shared" si="56"/>
        <v>43413</v>
      </c>
      <c r="F446" s="6">
        <f t="shared" si="57"/>
        <v>43613</v>
      </c>
      <c r="G446" s="5">
        <f>SUMIF('Date de baza'!E:E,"&lt;="&amp;A446,'Date de baza'!C:C)-SUMIF('Date de baza'!F:F,"&lt;"&amp;A446,'Date de baza'!C:C)</f>
        <v>26640</v>
      </c>
      <c r="H446" s="10">
        <f t="shared" si="58"/>
        <v>2.6640000000000001</v>
      </c>
      <c r="I446" s="15">
        <f t="shared" si="59"/>
        <v>8791.2000000000007</v>
      </c>
      <c r="J446" s="13">
        <f t="shared" si="62"/>
        <v>0.33</v>
      </c>
      <c r="K446" s="15">
        <f t="shared" si="60"/>
        <v>17848.8</v>
      </c>
      <c r="L446" s="9">
        <f t="shared" si="61"/>
        <v>10.656000000000001</v>
      </c>
    </row>
    <row r="447" spans="1:12" x14ac:dyDescent="0.25">
      <c r="A447" s="6">
        <v>43393</v>
      </c>
      <c r="B447" s="7">
        <v>100</v>
      </c>
      <c r="C447" s="7">
        <v>90</v>
      </c>
      <c r="D447" s="7">
        <v>200</v>
      </c>
      <c r="E447" s="6">
        <f t="shared" si="56"/>
        <v>43414</v>
      </c>
      <c r="F447" s="6">
        <f t="shared" si="57"/>
        <v>43614</v>
      </c>
      <c r="G447" s="5">
        <f>SUMIF('Date de baza'!E:E,"&lt;="&amp;A447,'Date de baza'!C:C)-SUMIF('Date de baza'!F:F,"&lt;"&amp;A447,'Date de baza'!C:C)</f>
        <v>27180</v>
      </c>
      <c r="H447" s="10">
        <f t="shared" si="58"/>
        <v>2.718</v>
      </c>
      <c r="I447" s="15">
        <f t="shared" si="59"/>
        <v>8969.4</v>
      </c>
      <c r="J447" s="13">
        <f t="shared" si="62"/>
        <v>0.32999999999999996</v>
      </c>
      <c r="K447" s="15">
        <f t="shared" si="60"/>
        <v>18210.599999999999</v>
      </c>
      <c r="L447" s="9">
        <f t="shared" si="61"/>
        <v>10.872</v>
      </c>
    </row>
    <row r="448" spans="1:12" x14ac:dyDescent="0.25">
      <c r="A448" s="6">
        <v>43394</v>
      </c>
      <c r="B448" s="7">
        <v>100</v>
      </c>
      <c r="C448" s="7">
        <v>90</v>
      </c>
      <c r="D448" s="7">
        <v>210</v>
      </c>
      <c r="E448" s="6">
        <f t="shared" si="56"/>
        <v>43415</v>
      </c>
      <c r="F448" s="6">
        <f t="shared" si="57"/>
        <v>43625</v>
      </c>
      <c r="G448" s="5">
        <f>SUMIF('Date de baza'!E:E,"&lt;="&amp;A448,'Date de baza'!C:C)-SUMIF('Date de baza'!F:F,"&lt;"&amp;A448,'Date de baza'!C:C)</f>
        <v>27720</v>
      </c>
      <c r="H448" s="10">
        <f t="shared" si="58"/>
        <v>2.7720000000000002</v>
      </c>
      <c r="I448" s="15">
        <f t="shared" si="59"/>
        <v>9147.6</v>
      </c>
      <c r="J448" s="13">
        <f t="shared" si="62"/>
        <v>0.33</v>
      </c>
      <c r="K448" s="15">
        <f t="shared" si="60"/>
        <v>18572.400000000001</v>
      </c>
      <c r="L448" s="9">
        <f t="shared" si="61"/>
        <v>11.087999999999999</v>
      </c>
    </row>
    <row r="449" spans="1:12" x14ac:dyDescent="0.25">
      <c r="A449" s="6">
        <v>43395</v>
      </c>
      <c r="B449" s="7">
        <v>100</v>
      </c>
      <c r="C449" s="7">
        <v>90</v>
      </c>
      <c r="D449" s="7">
        <v>210</v>
      </c>
      <c r="E449" s="6">
        <f t="shared" si="56"/>
        <v>43416</v>
      </c>
      <c r="F449" s="6">
        <f t="shared" si="57"/>
        <v>43626</v>
      </c>
      <c r="G449" s="5">
        <f>SUMIF('Date de baza'!E:E,"&lt;="&amp;A449,'Date de baza'!C:C)-SUMIF('Date de baza'!F:F,"&lt;"&amp;A449,'Date de baza'!C:C)</f>
        <v>27180</v>
      </c>
      <c r="H449" s="10">
        <f t="shared" si="58"/>
        <v>2.718</v>
      </c>
      <c r="I449" s="15">
        <f t="shared" si="59"/>
        <v>8969.4</v>
      </c>
      <c r="J449" s="13">
        <f t="shared" si="62"/>
        <v>0.32999999999999996</v>
      </c>
      <c r="K449" s="15">
        <f t="shared" si="60"/>
        <v>18210.599999999999</v>
      </c>
      <c r="L449" s="9">
        <f t="shared" si="61"/>
        <v>10.872</v>
      </c>
    </row>
    <row r="450" spans="1:12" x14ac:dyDescent="0.25">
      <c r="A450" s="6">
        <v>43396</v>
      </c>
      <c r="B450" s="7">
        <v>100</v>
      </c>
      <c r="C450" s="7">
        <v>90</v>
      </c>
      <c r="D450" s="7">
        <v>210</v>
      </c>
      <c r="E450" s="6">
        <f t="shared" si="56"/>
        <v>43417</v>
      </c>
      <c r="F450" s="6">
        <f t="shared" si="57"/>
        <v>43627</v>
      </c>
      <c r="G450" s="5">
        <f>SUMIF('Date de baza'!E:E,"&lt;="&amp;A450,'Date de baza'!C:C)-SUMIF('Date de baza'!F:F,"&lt;"&amp;A450,'Date de baza'!C:C)</f>
        <v>26640</v>
      </c>
      <c r="H450" s="10">
        <f t="shared" si="58"/>
        <v>2.6640000000000001</v>
      </c>
      <c r="I450" s="15">
        <f t="shared" si="59"/>
        <v>8791.2000000000007</v>
      </c>
      <c r="J450" s="13">
        <f t="shared" si="62"/>
        <v>0.33</v>
      </c>
      <c r="K450" s="15">
        <f t="shared" si="60"/>
        <v>17848.8</v>
      </c>
      <c r="L450" s="9">
        <f t="shared" si="61"/>
        <v>10.656000000000001</v>
      </c>
    </row>
    <row r="451" spans="1:12" x14ac:dyDescent="0.25">
      <c r="A451" s="6">
        <v>43397</v>
      </c>
      <c r="B451" s="7">
        <v>100</v>
      </c>
      <c r="C451" s="7">
        <v>90</v>
      </c>
      <c r="D451" s="7">
        <v>210</v>
      </c>
      <c r="E451" s="6">
        <f t="shared" ref="E451:E514" si="63">A451+21</f>
        <v>43418</v>
      </c>
      <c r="F451" s="6">
        <f t="shared" ref="F451:F514" si="64">E451+D451</f>
        <v>43628</v>
      </c>
      <c r="G451" s="5">
        <f>SUMIF('Date de baza'!E:E,"&lt;="&amp;A451,'Date de baza'!C:C)-SUMIF('Date de baza'!F:F,"&lt;"&amp;A451,'Date de baza'!C:C)</f>
        <v>26100</v>
      </c>
      <c r="H451" s="10">
        <f t="shared" ref="H451:H514" si="65">G451*0.0001</f>
        <v>2.6100000000000003</v>
      </c>
      <c r="I451" s="15">
        <f t="shared" ref="I451:I514" si="66">IF(G451&lt;10000,G451*20%,IF(G451&lt;20000,G451*25%,IF(G451&lt;25000,G451*30%,IF(G451&lt;30000,G451*33%,IF(G451&lt;40000,G451*50%,IF(G451&lt;50000,G451*60%,G451*60%))))))</f>
        <v>8613</v>
      </c>
      <c r="J451" s="13">
        <f t="shared" si="62"/>
        <v>0.33</v>
      </c>
      <c r="K451" s="15">
        <f t="shared" ref="K451:K514" si="67">G451-I451</f>
        <v>17487</v>
      </c>
      <c r="L451" s="9">
        <f t="shared" si="61"/>
        <v>10.44</v>
      </c>
    </row>
    <row r="452" spans="1:12" x14ac:dyDescent="0.25">
      <c r="A452" s="6">
        <v>43398</v>
      </c>
      <c r="B452" s="7">
        <v>100</v>
      </c>
      <c r="C452" s="7">
        <v>90</v>
      </c>
      <c r="D452" s="7">
        <v>210</v>
      </c>
      <c r="E452" s="6">
        <f t="shared" si="63"/>
        <v>43419</v>
      </c>
      <c r="F452" s="6">
        <f t="shared" si="64"/>
        <v>43629</v>
      </c>
      <c r="G452" s="5">
        <f>SUMIF('Date de baza'!E:E,"&lt;="&amp;A452,'Date de baza'!C:C)-SUMIF('Date de baza'!F:F,"&lt;"&amp;A452,'Date de baza'!C:C)</f>
        <v>25560</v>
      </c>
      <c r="H452" s="10">
        <f t="shared" si="65"/>
        <v>2.556</v>
      </c>
      <c r="I452" s="15">
        <f t="shared" si="66"/>
        <v>8434.8000000000011</v>
      </c>
      <c r="J452" s="13">
        <f t="shared" si="62"/>
        <v>0.33</v>
      </c>
      <c r="K452" s="15">
        <f t="shared" si="67"/>
        <v>17125.199999999997</v>
      </c>
      <c r="L452" s="9">
        <f t="shared" si="61"/>
        <v>10.224</v>
      </c>
    </row>
    <row r="453" spans="1:12" x14ac:dyDescent="0.25">
      <c r="A453" s="6">
        <v>43399</v>
      </c>
      <c r="B453" s="7">
        <v>100</v>
      </c>
      <c r="C453" s="7">
        <v>90</v>
      </c>
      <c r="D453" s="7">
        <v>210</v>
      </c>
      <c r="E453" s="6">
        <f t="shared" si="63"/>
        <v>43420</v>
      </c>
      <c r="F453" s="6">
        <f t="shared" si="64"/>
        <v>43630</v>
      </c>
      <c r="G453" s="5">
        <f>SUMIF('Date de baza'!E:E,"&lt;="&amp;A453,'Date de baza'!C:C)-SUMIF('Date de baza'!F:F,"&lt;"&amp;A453,'Date de baza'!C:C)</f>
        <v>25020</v>
      </c>
      <c r="H453" s="10">
        <f t="shared" si="65"/>
        <v>2.5020000000000002</v>
      </c>
      <c r="I453" s="15">
        <f t="shared" si="66"/>
        <v>8256.6</v>
      </c>
      <c r="J453" s="13">
        <f t="shared" si="62"/>
        <v>0.33</v>
      </c>
      <c r="K453" s="15">
        <f t="shared" si="67"/>
        <v>16763.400000000001</v>
      </c>
      <c r="L453" s="9">
        <f t="shared" si="61"/>
        <v>10.007999999999999</v>
      </c>
    </row>
    <row r="454" spans="1:12" x14ac:dyDescent="0.25">
      <c r="A454" s="6">
        <v>43400</v>
      </c>
      <c r="B454" s="7">
        <v>100</v>
      </c>
      <c r="C454" s="7">
        <v>90</v>
      </c>
      <c r="D454" s="7">
        <v>210</v>
      </c>
      <c r="E454" s="6">
        <f t="shared" si="63"/>
        <v>43421</v>
      </c>
      <c r="F454" s="6">
        <f t="shared" si="64"/>
        <v>43631</v>
      </c>
      <c r="G454" s="5">
        <f>SUMIF('Date de baza'!E:E,"&lt;="&amp;A454,'Date de baza'!C:C)-SUMIF('Date de baza'!F:F,"&lt;"&amp;A454,'Date de baza'!C:C)</f>
        <v>24480</v>
      </c>
      <c r="H454" s="10">
        <f t="shared" si="65"/>
        <v>2.448</v>
      </c>
      <c r="I454" s="15">
        <f t="shared" si="66"/>
        <v>7344</v>
      </c>
      <c r="J454" s="13">
        <f t="shared" si="62"/>
        <v>0.3</v>
      </c>
      <c r="K454" s="15">
        <f t="shared" si="67"/>
        <v>17136</v>
      </c>
      <c r="L454" s="9">
        <f t="shared" si="61"/>
        <v>9.7919999999999998</v>
      </c>
    </row>
    <row r="455" spans="1:12" x14ac:dyDescent="0.25">
      <c r="A455" s="6">
        <v>43401</v>
      </c>
      <c r="B455" s="7">
        <v>100</v>
      </c>
      <c r="C455" s="7">
        <v>90</v>
      </c>
      <c r="D455" s="7">
        <v>210</v>
      </c>
      <c r="E455" s="6">
        <f t="shared" si="63"/>
        <v>43422</v>
      </c>
      <c r="F455" s="6">
        <f t="shared" si="64"/>
        <v>43632</v>
      </c>
      <c r="G455" s="5">
        <f>SUMIF('Date de baza'!E:E,"&lt;="&amp;A455,'Date de baza'!C:C)-SUMIF('Date de baza'!F:F,"&lt;"&amp;A455,'Date de baza'!C:C)</f>
        <v>23940</v>
      </c>
      <c r="H455" s="10">
        <f t="shared" si="65"/>
        <v>2.3940000000000001</v>
      </c>
      <c r="I455" s="15">
        <f t="shared" si="66"/>
        <v>7182</v>
      </c>
      <c r="J455" s="13">
        <f t="shared" si="62"/>
        <v>0.3</v>
      </c>
      <c r="K455" s="15">
        <f t="shared" si="67"/>
        <v>16758</v>
      </c>
      <c r="L455" s="9">
        <f t="shared" si="61"/>
        <v>9.5760000000000005</v>
      </c>
    </row>
    <row r="456" spans="1:12" x14ac:dyDescent="0.25">
      <c r="A456" s="6">
        <v>43402</v>
      </c>
      <c r="B456" s="7">
        <v>100</v>
      </c>
      <c r="C456" s="7">
        <v>90</v>
      </c>
      <c r="D456" s="7">
        <v>210</v>
      </c>
      <c r="E456" s="6">
        <f t="shared" si="63"/>
        <v>43423</v>
      </c>
      <c r="F456" s="6">
        <f t="shared" si="64"/>
        <v>43633</v>
      </c>
      <c r="G456" s="5">
        <f>SUMIF('Date de baza'!E:E,"&lt;="&amp;A456,'Date de baza'!C:C)-SUMIF('Date de baza'!F:F,"&lt;"&amp;A456,'Date de baza'!C:C)</f>
        <v>23400</v>
      </c>
      <c r="H456" s="10">
        <f t="shared" si="65"/>
        <v>2.3400000000000003</v>
      </c>
      <c r="I456" s="15">
        <f t="shared" si="66"/>
        <v>7020</v>
      </c>
      <c r="J456" s="13">
        <f t="shared" si="62"/>
        <v>0.3</v>
      </c>
      <c r="K456" s="15">
        <f t="shared" si="67"/>
        <v>16380</v>
      </c>
      <c r="L456" s="9">
        <f t="shared" si="61"/>
        <v>9.36</v>
      </c>
    </row>
    <row r="457" spans="1:12" x14ac:dyDescent="0.25">
      <c r="A457" s="6">
        <v>43403</v>
      </c>
      <c r="B457" s="7">
        <v>100</v>
      </c>
      <c r="C457" s="7">
        <v>90</v>
      </c>
      <c r="D457" s="7">
        <v>210</v>
      </c>
      <c r="E457" s="6">
        <f t="shared" si="63"/>
        <v>43424</v>
      </c>
      <c r="F457" s="6">
        <f t="shared" si="64"/>
        <v>43634</v>
      </c>
      <c r="G457" s="5">
        <f>SUMIF('Date de baza'!E:E,"&lt;="&amp;A457,'Date de baza'!C:C)-SUMIF('Date de baza'!F:F,"&lt;"&amp;A457,'Date de baza'!C:C)</f>
        <v>22860</v>
      </c>
      <c r="H457" s="10">
        <f t="shared" si="65"/>
        <v>2.286</v>
      </c>
      <c r="I457" s="15">
        <f t="shared" si="66"/>
        <v>6858</v>
      </c>
      <c r="J457" s="13">
        <f t="shared" si="62"/>
        <v>0.3</v>
      </c>
      <c r="K457" s="15">
        <f t="shared" si="67"/>
        <v>16002</v>
      </c>
      <c r="L457" s="9">
        <f t="shared" si="61"/>
        <v>9.1440000000000001</v>
      </c>
    </row>
    <row r="458" spans="1:12" x14ac:dyDescent="0.25">
      <c r="A458" s="6">
        <v>43404</v>
      </c>
      <c r="B458" s="7">
        <v>100</v>
      </c>
      <c r="C458" s="7">
        <v>90</v>
      </c>
      <c r="D458" s="7">
        <v>210</v>
      </c>
      <c r="E458" s="6">
        <f t="shared" si="63"/>
        <v>43425</v>
      </c>
      <c r="F458" s="6">
        <f t="shared" si="64"/>
        <v>43635</v>
      </c>
      <c r="G458" s="5">
        <f>SUMIF('Date de baza'!E:E,"&lt;="&amp;A458,'Date de baza'!C:C)-SUMIF('Date de baza'!F:F,"&lt;"&amp;A458,'Date de baza'!C:C)</f>
        <v>22320</v>
      </c>
      <c r="H458" s="10">
        <f t="shared" si="65"/>
        <v>2.2320000000000002</v>
      </c>
      <c r="I458" s="15">
        <f t="shared" si="66"/>
        <v>6696</v>
      </c>
      <c r="J458" s="13">
        <f t="shared" si="62"/>
        <v>0.3</v>
      </c>
      <c r="K458" s="15">
        <f t="shared" si="67"/>
        <v>15624</v>
      </c>
      <c r="L458" s="9">
        <f t="shared" si="61"/>
        <v>8.9280000000000008</v>
      </c>
    </row>
    <row r="459" spans="1:12" x14ac:dyDescent="0.25">
      <c r="A459" s="6">
        <v>43405</v>
      </c>
      <c r="B459" s="7">
        <v>20</v>
      </c>
      <c r="C459" s="7">
        <v>18</v>
      </c>
      <c r="D459" s="7">
        <v>210</v>
      </c>
      <c r="E459" s="6">
        <f t="shared" si="63"/>
        <v>43426</v>
      </c>
      <c r="F459" s="6">
        <f t="shared" si="64"/>
        <v>43636</v>
      </c>
      <c r="G459" s="5">
        <f>SUMIF('Date de baza'!E:E,"&lt;="&amp;A459,'Date de baza'!C:C)-SUMIF('Date de baza'!F:F,"&lt;"&amp;A459,'Date de baza'!C:C)</f>
        <v>21780</v>
      </c>
      <c r="H459" s="10">
        <f t="shared" si="65"/>
        <v>2.1779999999999999</v>
      </c>
      <c r="I459" s="15">
        <f t="shared" si="66"/>
        <v>6534</v>
      </c>
      <c r="J459" s="13">
        <f t="shared" si="62"/>
        <v>0.3</v>
      </c>
      <c r="K459" s="15">
        <f t="shared" si="67"/>
        <v>15246</v>
      </c>
      <c r="L459" s="9">
        <f t="shared" si="61"/>
        <v>8.7119999999999997</v>
      </c>
    </row>
    <row r="460" spans="1:12" x14ac:dyDescent="0.25">
      <c r="A460" s="6">
        <v>43406</v>
      </c>
      <c r="B460" s="7">
        <v>20</v>
      </c>
      <c r="C460" s="7">
        <v>18</v>
      </c>
      <c r="D460" s="7">
        <v>210</v>
      </c>
      <c r="E460" s="6">
        <f t="shared" si="63"/>
        <v>43427</v>
      </c>
      <c r="F460" s="6">
        <f t="shared" si="64"/>
        <v>43637</v>
      </c>
      <c r="G460" s="5">
        <f>SUMIF('Date de baza'!E:E,"&lt;="&amp;A460,'Date de baza'!C:C)-SUMIF('Date de baza'!F:F,"&lt;"&amp;A460,'Date de baza'!C:C)</f>
        <v>21240</v>
      </c>
      <c r="H460" s="10">
        <f t="shared" si="65"/>
        <v>2.1240000000000001</v>
      </c>
      <c r="I460" s="15">
        <f t="shared" si="66"/>
        <v>6372</v>
      </c>
      <c r="J460" s="13">
        <f t="shared" si="62"/>
        <v>0.3</v>
      </c>
      <c r="K460" s="15">
        <f t="shared" si="67"/>
        <v>14868</v>
      </c>
      <c r="L460" s="9">
        <f t="shared" si="61"/>
        <v>8.4960000000000004</v>
      </c>
    </row>
    <row r="461" spans="1:12" x14ac:dyDescent="0.25">
      <c r="A461" s="6">
        <v>43407</v>
      </c>
      <c r="B461" s="7">
        <v>20</v>
      </c>
      <c r="C461" s="7">
        <v>18</v>
      </c>
      <c r="D461" s="7">
        <v>210</v>
      </c>
      <c r="E461" s="6">
        <f t="shared" si="63"/>
        <v>43428</v>
      </c>
      <c r="F461" s="6">
        <f t="shared" si="64"/>
        <v>43638</v>
      </c>
      <c r="G461" s="5">
        <f>SUMIF('Date de baza'!E:E,"&lt;="&amp;A461,'Date de baza'!C:C)-SUMIF('Date de baza'!F:F,"&lt;"&amp;A461,'Date de baza'!C:C)</f>
        <v>20700</v>
      </c>
      <c r="H461" s="10">
        <f t="shared" si="65"/>
        <v>2.0700000000000003</v>
      </c>
      <c r="I461" s="15">
        <f t="shared" si="66"/>
        <v>6210</v>
      </c>
      <c r="J461" s="13">
        <f t="shared" si="62"/>
        <v>0.3</v>
      </c>
      <c r="K461" s="15">
        <f t="shared" si="67"/>
        <v>14490</v>
      </c>
      <c r="L461" s="9">
        <f t="shared" si="61"/>
        <v>8.2799999999999994</v>
      </c>
    </row>
    <row r="462" spans="1:12" x14ac:dyDescent="0.25">
      <c r="A462" s="6">
        <v>43408</v>
      </c>
      <c r="B462" s="7">
        <v>20</v>
      </c>
      <c r="C462" s="7">
        <v>18</v>
      </c>
      <c r="D462" s="7">
        <v>210</v>
      </c>
      <c r="E462" s="6">
        <f t="shared" si="63"/>
        <v>43429</v>
      </c>
      <c r="F462" s="6">
        <f t="shared" si="64"/>
        <v>43639</v>
      </c>
      <c r="G462" s="5">
        <f>SUMIF('Date de baza'!E:E,"&lt;="&amp;A462,'Date de baza'!C:C)-SUMIF('Date de baza'!F:F,"&lt;"&amp;A462,'Date de baza'!C:C)</f>
        <v>20160</v>
      </c>
      <c r="H462" s="10">
        <f t="shared" si="65"/>
        <v>2.016</v>
      </c>
      <c r="I462" s="15">
        <f t="shared" si="66"/>
        <v>6048</v>
      </c>
      <c r="J462" s="13">
        <f t="shared" si="62"/>
        <v>0.3</v>
      </c>
      <c r="K462" s="15">
        <f t="shared" si="67"/>
        <v>14112</v>
      </c>
      <c r="L462" s="9">
        <f t="shared" si="61"/>
        <v>8.0640000000000001</v>
      </c>
    </row>
    <row r="463" spans="1:12" x14ac:dyDescent="0.25">
      <c r="A463" s="6">
        <v>43409</v>
      </c>
      <c r="B463" s="7">
        <v>20</v>
      </c>
      <c r="C463" s="7">
        <v>18</v>
      </c>
      <c r="D463" s="7">
        <v>210</v>
      </c>
      <c r="E463" s="6">
        <f t="shared" si="63"/>
        <v>43430</v>
      </c>
      <c r="F463" s="6">
        <f t="shared" si="64"/>
        <v>43640</v>
      </c>
      <c r="G463" s="5">
        <f>SUMIF('Date de baza'!E:E,"&lt;="&amp;A463,'Date de baza'!C:C)-SUMIF('Date de baza'!F:F,"&lt;"&amp;A463,'Date de baza'!C:C)</f>
        <v>19620</v>
      </c>
      <c r="H463" s="10">
        <f t="shared" si="65"/>
        <v>1.9620000000000002</v>
      </c>
      <c r="I463" s="15">
        <f t="shared" si="66"/>
        <v>4905</v>
      </c>
      <c r="J463" s="13">
        <f t="shared" si="62"/>
        <v>0.25</v>
      </c>
      <c r="K463" s="15">
        <f t="shared" si="67"/>
        <v>14715</v>
      </c>
      <c r="L463" s="9">
        <f t="shared" si="61"/>
        <v>7.8479999999999999</v>
      </c>
    </row>
    <row r="464" spans="1:12" x14ac:dyDescent="0.25">
      <c r="A464" s="6">
        <v>43410</v>
      </c>
      <c r="B464" s="7">
        <v>20</v>
      </c>
      <c r="C464" s="7">
        <v>18</v>
      </c>
      <c r="D464" s="7">
        <v>210</v>
      </c>
      <c r="E464" s="6">
        <f t="shared" si="63"/>
        <v>43431</v>
      </c>
      <c r="F464" s="6">
        <f t="shared" si="64"/>
        <v>43641</v>
      </c>
      <c r="G464" s="5">
        <f>SUMIF('Date de baza'!E:E,"&lt;="&amp;A464,'Date de baza'!C:C)-SUMIF('Date de baza'!F:F,"&lt;"&amp;A464,'Date de baza'!C:C)</f>
        <v>18990</v>
      </c>
      <c r="H464" s="10">
        <f t="shared" si="65"/>
        <v>1.899</v>
      </c>
      <c r="I464" s="15">
        <f t="shared" si="66"/>
        <v>4747.5</v>
      </c>
      <c r="J464" s="13">
        <f t="shared" si="62"/>
        <v>0.25</v>
      </c>
      <c r="K464" s="15">
        <f t="shared" si="67"/>
        <v>14242.5</v>
      </c>
      <c r="L464" s="9">
        <f t="shared" si="61"/>
        <v>7.5960000000000001</v>
      </c>
    </row>
    <row r="465" spans="1:12" x14ac:dyDescent="0.25">
      <c r="A465" s="6">
        <v>43411</v>
      </c>
      <c r="B465" s="7">
        <v>20</v>
      </c>
      <c r="C465" s="7">
        <v>18</v>
      </c>
      <c r="D465" s="7">
        <v>210</v>
      </c>
      <c r="E465" s="6">
        <f t="shared" si="63"/>
        <v>43432</v>
      </c>
      <c r="F465" s="6">
        <f t="shared" si="64"/>
        <v>43642</v>
      </c>
      <c r="G465" s="5">
        <f>SUMIF('Date de baza'!E:E,"&lt;="&amp;A465,'Date de baza'!C:C)-SUMIF('Date de baza'!F:F,"&lt;"&amp;A465,'Date de baza'!C:C)</f>
        <v>19080</v>
      </c>
      <c r="H465" s="10">
        <f t="shared" si="65"/>
        <v>1.9080000000000001</v>
      </c>
      <c r="I465" s="15">
        <f t="shared" si="66"/>
        <v>4770</v>
      </c>
      <c r="J465" s="13">
        <f t="shared" si="62"/>
        <v>0.25</v>
      </c>
      <c r="K465" s="15">
        <f t="shared" si="67"/>
        <v>14310</v>
      </c>
      <c r="L465" s="9">
        <f t="shared" si="61"/>
        <v>7.6319999999999997</v>
      </c>
    </row>
    <row r="466" spans="1:12" x14ac:dyDescent="0.25">
      <c r="A466" s="6">
        <v>43412</v>
      </c>
      <c r="B466" s="7">
        <v>20</v>
      </c>
      <c r="C466" s="7">
        <v>18</v>
      </c>
      <c r="D466" s="7">
        <v>210</v>
      </c>
      <c r="E466" s="6">
        <f t="shared" si="63"/>
        <v>43433</v>
      </c>
      <c r="F466" s="6">
        <f t="shared" si="64"/>
        <v>43643</v>
      </c>
      <c r="G466" s="5">
        <f>SUMIF('Date de baza'!E:E,"&lt;="&amp;A466,'Date de baza'!C:C)-SUMIF('Date de baza'!F:F,"&lt;"&amp;A466,'Date de baza'!C:C)</f>
        <v>19170</v>
      </c>
      <c r="H466" s="10">
        <f t="shared" si="65"/>
        <v>1.917</v>
      </c>
      <c r="I466" s="15">
        <f t="shared" si="66"/>
        <v>4792.5</v>
      </c>
      <c r="J466" s="13">
        <f t="shared" si="62"/>
        <v>0.25</v>
      </c>
      <c r="K466" s="15">
        <f t="shared" si="67"/>
        <v>14377.5</v>
      </c>
      <c r="L466" s="9">
        <f t="shared" si="61"/>
        <v>7.6680000000000001</v>
      </c>
    </row>
    <row r="467" spans="1:12" x14ac:dyDescent="0.25">
      <c r="A467" s="6">
        <v>43413</v>
      </c>
      <c r="B467" s="7">
        <v>20</v>
      </c>
      <c r="C467" s="7">
        <v>18</v>
      </c>
      <c r="D467" s="7">
        <v>210</v>
      </c>
      <c r="E467" s="6">
        <f t="shared" si="63"/>
        <v>43434</v>
      </c>
      <c r="F467" s="6">
        <f t="shared" si="64"/>
        <v>43644</v>
      </c>
      <c r="G467" s="5">
        <f>SUMIF('Date de baza'!E:E,"&lt;="&amp;A467,'Date de baza'!C:C)-SUMIF('Date de baza'!F:F,"&lt;"&amp;A467,'Date de baza'!C:C)</f>
        <v>19260</v>
      </c>
      <c r="H467" s="10">
        <f t="shared" si="65"/>
        <v>1.9260000000000002</v>
      </c>
      <c r="I467" s="15">
        <f t="shared" si="66"/>
        <v>4815</v>
      </c>
      <c r="J467" s="13">
        <f t="shared" si="62"/>
        <v>0.25</v>
      </c>
      <c r="K467" s="15">
        <f t="shared" si="67"/>
        <v>14445</v>
      </c>
      <c r="L467" s="9">
        <f t="shared" si="61"/>
        <v>7.7039999999999997</v>
      </c>
    </row>
    <row r="468" spans="1:12" x14ac:dyDescent="0.25">
      <c r="A468" s="6">
        <v>43414</v>
      </c>
      <c r="B468" s="7">
        <v>20</v>
      </c>
      <c r="C468" s="7">
        <v>18</v>
      </c>
      <c r="D468" s="7">
        <v>210</v>
      </c>
      <c r="E468" s="6">
        <f t="shared" si="63"/>
        <v>43435</v>
      </c>
      <c r="F468" s="6">
        <f t="shared" si="64"/>
        <v>43645</v>
      </c>
      <c r="G468" s="5">
        <f>SUMIF('Date de baza'!E:E,"&lt;="&amp;A468,'Date de baza'!C:C)-SUMIF('Date de baza'!F:F,"&lt;"&amp;A468,'Date de baza'!C:C)</f>
        <v>19350</v>
      </c>
      <c r="H468" s="10">
        <f t="shared" si="65"/>
        <v>1.9350000000000001</v>
      </c>
      <c r="I468" s="15">
        <f t="shared" si="66"/>
        <v>4837.5</v>
      </c>
      <c r="J468" s="13">
        <f t="shared" si="62"/>
        <v>0.25</v>
      </c>
      <c r="K468" s="15">
        <f t="shared" si="67"/>
        <v>14512.5</v>
      </c>
      <c r="L468" s="9">
        <f t="shared" si="61"/>
        <v>7.74</v>
      </c>
    </row>
    <row r="469" spans="1:12" x14ac:dyDescent="0.25">
      <c r="A469" s="6">
        <v>43415</v>
      </c>
      <c r="B469" s="7">
        <v>20</v>
      </c>
      <c r="C469" s="7">
        <v>18</v>
      </c>
      <c r="D469" s="7">
        <v>180</v>
      </c>
      <c r="E469" s="6">
        <f t="shared" si="63"/>
        <v>43436</v>
      </c>
      <c r="F469" s="6">
        <f t="shared" si="64"/>
        <v>43616</v>
      </c>
      <c r="G469" s="5">
        <f>SUMIF('Date de baza'!E:E,"&lt;="&amp;A469,'Date de baza'!C:C)-SUMIF('Date de baza'!F:F,"&lt;"&amp;A469,'Date de baza'!C:C)</f>
        <v>19440</v>
      </c>
      <c r="H469" s="10">
        <f t="shared" si="65"/>
        <v>1.9440000000000002</v>
      </c>
      <c r="I469" s="15">
        <f t="shared" si="66"/>
        <v>4860</v>
      </c>
      <c r="J469" s="13">
        <f t="shared" si="62"/>
        <v>0.25</v>
      </c>
      <c r="K469" s="15">
        <f t="shared" si="67"/>
        <v>14580</v>
      </c>
      <c r="L469" s="9">
        <f t="shared" si="61"/>
        <v>7.7759999999999998</v>
      </c>
    </row>
    <row r="470" spans="1:12" x14ac:dyDescent="0.25">
      <c r="A470" s="6">
        <v>43416</v>
      </c>
      <c r="B470" s="7">
        <v>20</v>
      </c>
      <c r="C470" s="7">
        <v>18</v>
      </c>
      <c r="D470" s="7">
        <v>180</v>
      </c>
      <c r="E470" s="6">
        <f t="shared" si="63"/>
        <v>43437</v>
      </c>
      <c r="F470" s="6">
        <f t="shared" si="64"/>
        <v>43617</v>
      </c>
      <c r="G470" s="5">
        <f>SUMIF('Date de baza'!E:E,"&lt;="&amp;A470,'Date de baza'!C:C)-SUMIF('Date de baza'!F:F,"&lt;"&amp;A470,'Date de baza'!C:C)</f>
        <v>18990</v>
      </c>
      <c r="H470" s="10">
        <f t="shared" si="65"/>
        <v>1.899</v>
      </c>
      <c r="I470" s="15">
        <f t="shared" si="66"/>
        <v>4747.5</v>
      </c>
      <c r="J470" s="13">
        <f t="shared" si="62"/>
        <v>0.25</v>
      </c>
      <c r="K470" s="15">
        <f t="shared" si="67"/>
        <v>14242.5</v>
      </c>
      <c r="L470" s="9">
        <f t="shared" si="61"/>
        <v>7.5960000000000001</v>
      </c>
    </row>
    <row r="471" spans="1:12" x14ac:dyDescent="0.25">
      <c r="A471" s="6">
        <v>43417</v>
      </c>
      <c r="B471" s="7">
        <v>20</v>
      </c>
      <c r="C471" s="7">
        <v>18</v>
      </c>
      <c r="D471" s="7">
        <v>180</v>
      </c>
      <c r="E471" s="6">
        <f t="shared" si="63"/>
        <v>43438</v>
      </c>
      <c r="F471" s="6">
        <f t="shared" si="64"/>
        <v>43618</v>
      </c>
      <c r="G471" s="5">
        <f>SUMIF('Date de baza'!E:E,"&lt;="&amp;A471,'Date de baza'!C:C)-SUMIF('Date de baza'!F:F,"&lt;"&amp;A471,'Date de baza'!C:C)</f>
        <v>18540</v>
      </c>
      <c r="H471" s="10">
        <f t="shared" si="65"/>
        <v>1.8540000000000001</v>
      </c>
      <c r="I471" s="15">
        <f t="shared" si="66"/>
        <v>4635</v>
      </c>
      <c r="J471" s="13">
        <f t="shared" si="62"/>
        <v>0.25</v>
      </c>
      <c r="K471" s="15">
        <f t="shared" si="67"/>
        <v>13905</v>
      </c>
      <c r="L471" s="9">
        <f t="shared" si="61"/>
        <v>7.4160000000000004</v>
      </c>
    </row>
    <row r="472" spans="1:12" x14ac:dyDescent="0.25">
      <c r="A472" s="6">
        <v>43418</v>
      </c>
      <c r="B472" s="7">
        <v>20</v>
      </c>
      <c r="C472" s="7">
        <v>18</v>
      </c>
      <c r="D472" s="7">
        <v>180</v>
      </c>
      <c r="E472" s="6">
        <f t="shared" si="63"/>
        <v>43439</v>
      </c>
      <c r="F472" s="6">
        <f t="shared" si="64"/>
        <v>43619</v>
      </c>
      <c r="G472" s="5">
        <f>SUMIF('Date de baza'!E:E,"&lt;="&amp;A472,'Date de baza'!C:C)-SUMIF('Date de baza'!F:F,"&lt;"&amp;A472,'Date de baza'!C:C)</f>
        <v>18090</v>
      </c>
      <c r="H472" s="10">
        <f t="shared" si="65"/>
        <v>1.8090000000000002</v>
      </c>
      <c r="I472" s="15">
        <f t="shared" si="66"/>
        <v>4522.5</v>
      </c>
      <c r="J472" s="13">
        <f t="shared" si="62"/>
        <v>0.25</v>
      </c>
      <c r="K472" s="15">
        <f t="shared" si="67"/>
        <v>13567.5</v>
      </c>
      <c r="L472" s="9">
        <f t="shared" ref="L472:L535" si="68">G472/2500</f>
        <v>7.2359999999999998</v>
      </c>
    </row>
    <row r="473" spans="1:12" x14ac:dyDescent="0.25">
      <c r="A473" s="6">
        <v>43419</v>
      </c>
      <c r="B473" s="7">
        <v>20</v>
      </c>
      <c r="C473" s="7">
        <v>18</v>
      </c>
      <c r="D473" s="7">
        <v>180</v>
      </c>
      <c r="E473" s="6">
        <f t="shared" si="63"/>
        <v>43440</v>
      </c>
      <c r="F473" s="6">
        <f t="shared" si="64"/>
        <v>43620</v>
      </c>
      <c r="G473" s="5">
        <f>SUMIF('Date de baza'!E:E,"&lt;="&amp;A473,'Date de baza'!C:C)-SUMIF('Date de baza'!F:F,"&lt;"&amp;A473,'Date de baza'!C:C)</f>
        <v>17640</v>
      </c>
      <c r="H473" s="10">
        <f t="shared" si="65"/>
        <v>1.764</v>
      </c>
      <c r="I473" s="15">
        <f t="shared" si="66"/>
        <v>4410</v>
      </c>
      <c r="J473" s="13">
        <f t="shared" si="62"/>
        <v>0.25</v>
      </c>
      <c r="K473" s="15">
        <f t="shared" si="67"/>
        <v>13230</v>
      </c>
      <c r="L473" s="9">
        <f t="shared" si="68"/>
        <v>7.056</v>
      </c>
    </row>
    <row r="474" spans="1:12" x14ac:dyDescent="0.25">
      <c r="A474" s="6">
        <v>43420</v>
      </c>
      <c r="B474" s="7">
        <v>20</v>
      </c>
      <c r="C474" s="7">
        <v>18</v>
      </c>
      <c r="D474" s="7">
        <v>180</v>
      </c>
      <c r="E474" s="6">
        <f t="shared" si="63"/>
        <v>43441</v>
      </c>
      <c r="F474" s="6">
        <f t="shared" si="64"/>
        <v>43621</v>
      </c>
      <c r="G474" s="5">
        <f>SUMIF('Date de baza'!E:E,"&lt;="&amp;A474,'Date de baza'!C:C)-SUMIF('Date de baza'!F:F,"&lt;"&amp;A474,'Date de baza'!C:C)</f>
        <v>17190</v>
      </c>
      <c r="H474" s="10">
        <f t="shared" si="65"/>
        <v>1.7190000000000001</v>
      </c>
      <c r="I474" s="15">
        <f t="shared" si="66"/>
        <v>4297.5</v>
      </c>
      <c r="J474" s="13">
        <f t="shared" si="62"/>
        <v>0.25</v>
      </c>
      <c r="K474" s="15">
        <f t="shared" si="67"/>
        <v>12892.5</v>
      </c>
      <c r="L474" s="9">
        <f t="shared" si="68"/>
        <v>6.8760000000000003</v>
      </c>
    </row>
    <row r="475" spans="1:12" x14ac:dyDescent="0.25">
      <c r="A475" s="6">
        <v>43421</v>
      </c>
      <c r="B475" s="7">
        <v>20</v>
      </c>
      <c r="C475" s="7">
        <v>18</v>
      </c>
      <c r="D475" s="7">
        <v>180</v>
      </c>
      <c r="E475" s="6">
        <f t="shared" si="63"/>
        <v>43442</v>
      </c>
      <c r="F475" s="6">
        <f t="shared" si="64"/>
        <v>43622</v>
      </c>
      <c r="G475" s="5">
        <f>SUMIF('Date de baza'!E:E,"&lt;="&amp;A475,'Date de baza'!C:C)-SUMIF('Date de baza'!F:F,"&lt;"&amp;A475,'Date de baza'!C:C)</f>
        <v>16740</v>
      </c>
      <c r="H475" s="10">
        <f t="shared" si="65"/>
        <v>1.6740000000000002</v>
      </c>
      <c r="I475" s="15">
        <f t="shared" si="66"/>
        <v>4185</v>
      </c>
      <c r="J475" s="13">
        <f t="shared" si="62"/>
        <v>0.25</v>
      </c>
      <c r="K475" s="15">
        <f t="shared" si="67"/>
        <v>12555</v>
      </c>
      <c r="L475" s="9">
        <f t="shared" si="68"/>
        <v>6.6959999999999997</v>
      </c>
    </row>
    <row r="476" spans="1:12" x14ac:dyDescent="0.25">
      <c r="A476" s="6">
        <v>43422</v>
      </c>
      <c r="B476" s="7">
        <v>20</v>
      </c>
      <c r="C476" s="7">
        <v>18</v>
      </c>
      <c r="D476" s="7">
        <v>180</v>
      </c>
      <c r="E476" s="6">
        <f t="shared" si="63"/>
        <v>43443</v>
      </c>
      <c r="F476" s="6">
        <f t="shared" si="64"/>
        <v>43623</v>
      </c>
      <c r="G476" s="5">
        <f>SUMIF('Date de baza'!E:E,"&lt;="&amp;A476,'Date de baza'!C:C)-SUMIF('Date de baza'!F:F,"&lt;"&amp;A476,'Date de baza'!C:C)</f>
        <v>16290</v>
      </c>
      <c r="H476" s="10">
        <f t="shared" si="65"/>
        <v>1.629</v>
      </c>
      <c r="I476" s="15">
        <f t="shared" si="66"/>
        <v>4072.5</v>
      </c>
      <c r="J476" s="13">
        <f t="shared" si="62"/>
        <v>0.25</v>
      </c>
      <c r="K476" s="15">
        <f t="shared" si="67"/>
        <v>12217.5</v>
      </c>
      <c r="L476" s="9">
        <f t="shared" si="68"/>
        <v>6.516</v>
      </c>
    </row>
    <row r="477" spans="1:12" x14ac:dyDescent="0.25">
      <c r="A477" s="6">
        <v>43423</v>
      </c>
      <c r="B477" s="7">
        <v>20</v>
      </c>
      <c r="C477" s="7">
        <v>18</v>
      </c>
      <c r="D477" s="7">
        <v>180</v>
      </c>
      <c r="E477" s="6">
        <f t="shared" si="63"/>
        <v>43444</v>
      </c>
      <c r="F477" s="6">
        <f t="shared" si="64"/>
        <v>43624</v>
      </c>
      <c r="G477" s="5">
        <f>SUMIF('Date de baza'!E:E,"&lt;="&amp;A477,'Date de baza'!C:C)-SUMIF('Date de baza'!F:F,"&lt;"&amp;A477,'Date de baza'!C:C)</f>
        <v>15840</v>
      </c>
      <c r="H477" s="10">
        <f t="shared" si="65"/>
        <v>1.5840000000000001</v>
      </c>
      <c r="I477" s="15">
        <f t="shared" si="66"/>
        <v>3960</v>
      </c>
      <c r="J477" s="13">
        <f t="shared" si="62"/>
        <v>0.25</v>
      </c>
      <c r="K477" s="15">
        <f t="shared" si="67"/>
        <v>11880</v>
      </c>
      <c r="L477" s="9">
        <f t="shared" si="68"/>
        <v>6.3360000000000003</v>
      </c>
    </row>
    <row r="478" spans="1:12" x14ac:dyDescent="0.25">
      <c r="A478" s="6">
        <v>43424</v>
      </c>
      <c r="B478" s="7">
        <v>20</v>
      </c>
      <c r="C478" s="7">
        <v>18</v>
      </c>
      <c r="D478" s="7">
        <v>180</v>
      </c>
      <c r="E478" s="6">
        <f t="shared" si="63"/>
        <v>43445</v>
      </c>
      <c r="F478" s="6">
        <f t="shared" si="64"/>
        <v>43625</v>
      </c>
      <c r="G478" s="5">
        <f>SUMIF('Date de baza'!E:E,"&lt;="&amp;A478,'Date de baza'!C:C)-SUMIF('Date de baza'!F:F,"&lt;"&amp;A478,'Date de baza'!C:C)</f>
        <v>15390</v>
      </c>
      <c r="H478" s="10">
        <f t="shared" si="65"/>
        <v>1.5390000000000001</v>
      </c>
      <c r="I478" s="15">
        <f t="shared" si="66"/>
        <v>3847.5</v>
      </c>
      <c r="J478" s="13">
        <f t="shared" si="62"/>
        <v>0.25</v>
      </c>
      <c r="K478" s="15">
        <f t="shared" si="67"/>
        <v>11542.5</v>
      </c>
      <c r="L478" s="9">
        <f t="shared" si="68"/>
        <v>6.1559999999999997</v>
      </c>
    </row>
    <row r="479" spans="1:12" x14ac:dyDescent="0.25">
      <c r="A479" s="6">
        <v>43425</v>
      </c>
      <c r="B479" s="7">
        <v>20</v>
      </c>
      <c r="C479" s="7">
        <v>18</v>
      </c>
      <c r="D479" s="7">
        <v>180</v>
      </c>
      <c r="E479" s="6">
        <f t="shared" si="63"/>
        <v>43446</v>
      </c>
      <c r="F479" s="6">
        <f t="shared" si="64"/>
        <v>43626</v>
      </c>
      <c r="G479" s="5">
        <f>SUMIF('Date de baza'!E:E,"&lt;="&amp;A479,'Date de baza'!C:C)-SUMIF('Date de baza'!F:F,"&lt;"&amp;A479,'Date de baza'!C:C)</f>
        <v>14940</v>
      </c>
      <c r="H479" s="10">
        <f t="shared" si="65"/>
        <v>1.494</v>
      </c>
      <c r="I479" s="15">
        <f t="shared" si="66"/>
        <v>3735</v>
      </c>
      <c r="J479" s="13">
        <f t="shared" si="62"/>
        <v>0.25</v>
      </c>
      <c r="K479" s="15">
        <f t="shared" si="67"/>
        <v>11205</v>
      </c>
      <c r="L479" s="9">
        <f t="shared" si="68"/>
        <v>5.976</v>
      </c>
    </row>
    <row r="480" spans="1:12" x14ac:dyDescent="0.25">
      <c r="A480" s="6">
        <v>43426</v>
      </c>
      <c r="B480" s="7">
        <v>20</v>
      </c>
      <c r="C480" s="7">
        <v>18</v>
      </c>
      <c r="D480" s="7">
        <v>180</v>
      </c>
      <c r="E480" s="6">
        <f t="shared" si="63"/>
        <v>43447</v>
      </c>
      <c r="F480" s="6">
        <f t="shared" si="64"/>
        <v>43627</v>
      </c>
      <c r="G480" s="5">
        <f>SUMIF('Date de baza'!E:E,"&lt;="&amp;A480,'Date de baza'!C:C)-SUMIF('Date de baza'!F:F,"&lt;"&amp;A480,'Date de baza'!C:C)</f>
        <v>14418</v>
      </c>
      <c r="H480" s="10">
        <f t="shared" si="65"/>
        <v>1.4418</v>
      </c>
      <c r="I480" s="15">
        <f t="shared" si="66"/>
        <v>3604.5</v>
      </c>
      <c r="J480" s="13">
        <f t="shared" si="62"/>
        <v>0.25</v>
      </c>
      <c r="K480" s="15">
        <f t="shared" si="67"/>
        <v>10813.5</v>
      </c>
      <c r="L480" s="9">
        <f t="shared" si="68"/>
        <v>5.7671999999999999</v>
      </c>
    </row>
    <row r="481" spans="1:12" x14ac:dyDescent="0.25">
      <c r="A481" s="6">
        <v>43427</v>
      </c>
      <c r="B481" s="7">
        <v>20</v>
      </c>
      <c r="C481" s="7">
        <v>18</v>
      </c>
      <c r="D481" s="7">
        <v>180</v>
      </c>
      <c r="E481" s="6">
        <f t="shared" si="63"/>
        <v>43448</v>
      </c>
      <c r="F481" s="6">
        <f t="shared" si="64"/>
        <v>43628</v>
      </c>
      <c r="G481" s="5">
        <f>SUMIF('Date de baza'!E:E,"&lt;="&amp;A481,'Date de baza'!C:C)-SUMIF('Date de baza'!F:F,"&lt;"&amp;A481,'Date de baza'!C:C)</f>
        <v>13896</v>
      </c>
      <c r="H481" s="10">
        <f t="shared" si="65"/>
        <v>1.3896000000000002</v>
      </c>
      <c r="I481" s="15">
        <f t="shared" si="66"/>
        <v>3474</v>
      </c>
      <c r="J481" s="13">
        <f t="shared" si="62"/>
        <v>0.25</v>
      </c>
      <c r="K481" s="15">
        <f t="shared" si="67"/>
        <v>10422</v>
      </c>
      <c r="L481" s="9">
        <f t="shared" si="68"/>
        <v>5.5583999999999998</v>
      </c>
    </row>
    <row r="482" spans="1:12" x14ac:dyDescent="0.25">
      <c r="A482" s="6">
        <v>43428</v>
      </c>
      <c r="B482" s="7">
        <v>20</v>
      </c>
      <c r="C482" s="7">
        <v>18</v>
      </c>
      <c r="D482" s="7">
        <v>180</v>
      </c>
      <c r="E482" s="6">
        <f t="shared" si="63"/>
        <v>43449</v>
      </c>
      <c r="F482" s="6">
        <f t="shared" si="64"/>
        <v>43629</v>
      </c>
      <c r="G482" s="5">
        <f>SUMIF('Date de baza'!E:E,"&lt;="&amp;A482,'Date de baza'!C:C)-SUMIF('Date de baza'!F:F,"&lt;"&amp;A482,'Date de baza'!C:C)</f>
        <v>13374</v>
      </c>
      <c r="H482" s="10">
        <f t="shared" si="65"/>
        <v>1.3374000000000001</v>
      </c>
      <c r="I482" s="15">
        <f t="shared" si="66"/>
        <v>3343.5</v>
      </c>
      <c r="J482" s="13">
        <f t="shared" si="62"/>
        <v>0.25</v>
      </c>
      <c r="K482" s="15">
        <f t="shared" si="67"/>
        <v>10030.5</v>
      </c>
      <c r="L482" s="9">
        <f t="shared" si="68"/>
        <v>5.3495999999999997</v>
      </c>
    </row>
    <row r="483" spans="1:12" x14ac:dyDescent="0.25">
      <c r="A483" s="6">
        <v>43429</v>
      </c>
      <c r="B483" s="7">
        <v>20</v>
      </c>
      <c r="C483" s="7">
        <v>18</v>
      </c>
      <c r="D483" s="7">
        <v>180</v>
      </c>
      <c r="E483" s="6">
        <f t="shared" si="63"/>
        <v>43450</v>
      </c>
      <c r="F483" s="6">
        <f t="shared" si="64"/>
        <v>43630</v>
      </c>
      <c r="G483" s="5">
        <f>SUMIF('Date de baza'!E:E,"&lt;="&amp;A483,'Date de baza'!C:C)-SUMIF('Date de baza'!F:F,"&lt;"&amp;A483,'Date de baza'!C:C)</f>
        <v>12852</v>
      </c>
      <c r="H483" s="10">
        <f t="shared" si="65"/>
        <v>1.2852000000000001</v>
      </c>
      <c r="I483" s="15">
        <f t="shared" si="66"/>
        <v>3213</v>
      </c>
      <c r="J483" s="13">
        <f t="shared" si="62"/>
        <v>0.25</v>
      </c>
      <c r="K483" s="15">
        <f t="shared" si="67"/>
        <v>9639</v>
      </c>
      <c r="L483" s="9">
        <f t="shared" si="68"/>
        <v>5.1407999999999996</v>
      </c>
    </row>
    <row r="484" spans="1:12" x14ac:dyDescent="0.25">
      <c r="A484" s="6">
        <v>43430</v>
      </c>
      <c r="B484" s="7">
        <v>20</v>
      </c>
      <c r="C484" s="7">
        <v>18</v>
      </c>
      <c r="D484" s="7">
        <v>180</v>
      </c>
      <c r="E484" s="6">
        <f t="shared" si="63"/>
        <v>43451</v>
      </c>
      <c r="F484" s="6">
        <f t="shared" si="64"/>
        <v>43631</v>
      </c>
      <c r="G484" s="5">
        <f>SUMIF('Date de baza'!E:E,"&lt;="&amp;A484,'Date de baza'!C:C)-SUMIF('Date de baza'!F:F,"&lt;"&amp;A484,'Date de baza'!C:C)</f>
        <v>12330</v>
      </c>
      <c r="H484" s="10">
        <f t="shared" si="65"/>
        <v>1.2330000000000001</v>
      </c>
      <c r="I484" s="15">
        <f t="shared" si="66"/>
        <v>3082.5</v>
      </c>
      <c r="J484" s="13">
        <f t="shared" ref="J484:J547" si="69">I484/G484</f>
        <v>0.25</v>
      </c>
      <c r="K484" s="15">
        <f t="shared" si="67"/>
        <v>9247.5</v>
      </c>
      <c r="L484" s="9">
        <f t="shared" si="68"/>
        <v>4.9320000000000004</v>
      </c>
    </row>
    <row r="485" spans="1:12" x14ac:dyDescent="0.25">
      <c r="A485" s="6">
        <v>43431</v>
      </c>
      <c r="B485" s="7">
        <v>20</v>
      </c>
      <c r="C485" s="7">
        <v>18</v>
      </c>
      <c r="D485" s="7">
        <v>180</v>
      </c>
      <c r="E485" s="6">
        <f t="shared" si="63"/>
        <v>43452</v>
      </c>
      <c r="F485" s="6">
        <f t="shared" si="64"/>
        <v>43632</v>
      </c>
      <c r="G485" s="5">
        <f>SUMIF('Date de baza'!E:E,"&lt;="&amp;A485,'Date de baza'!C:C)-SUMIF('Date de baza'!F:F,"&lt;"&amp;A485,'Date de baza'!C:C)</f>
        <v>12348</v>
      </c>
      <c r="H485" s="10">
        <f t="shared" si="65"/>
        <v>1.2348000000000001</v>
      </c>
      <c r="I485" s="15">
        <f t="shared" si="66"/>
        <v>3087</v>
      </c>
      <c r="J485" s="13">
        <f t="shared" si="69"/>
        <v>0.25</v>
      </c>
      <c r="K485" s="15">
        <f t="shared" si="67"/>
        <v>9261</v>
      </c>
      <c r="L485" s="9">
        <f t="shared" si="68"/>
        <v>4.9391999999999996</v>
      </c>
    </row>
    <row r="486" spans="1:12" x14ac:dyDescent="0.25">
      <c r="A486" s="6">
        <v>43432</v>
      </c>
      <c r="B486" s="7">
        <v>20</v>
      </c>
      <c r="C486" s="7">
        <v>18</v>
      </c>
      <c r="D486" s="7">
        <v>180</v>
      </c>
      <c r="E486" s="6">
        <f t="shared" si="63"/>
        <v>43453</v>
      </c>
      <c r="F486" s="6">
        <f t="shared" si="64"/>
        <v>43633</v>
      </c>
      <c r="G486" s="5">
        <f>SUMIF('Date de baza'!E:E,"&lt;="&amp;A486,'Date de baza'!C:C)-SUMIF('Date de baza'!F:F,"&lt;"&amp;A486,'Date de baza'!C:C)</f>
        <v>12366</v>
      </c>
      <c r="H486" s="10">
        <f t="shared" si="65"/>
        <v>1.2366000000000001</v>
      </c>
      <c r="I486" s="15">
        <f t="shared" si="66"/>
        <v>3091.5</v>
      </c>
      <c r="J486" s="13">
        <f t="shared" si="69"/>
        <v>0.25</v>
      </c>
      <c r="K486" s="15">
        <f t="shared" si="67"/>
        <v>9274.5</v>
      </c>
      <c r="L486" s="9">
        <f t="shared" si="68"/>
        <v>4.9463999999999997</v>
      </c>
    </row>
    <row r="487" spans="1:12" x14ac:dyDescent="0.25">
      <c r="A487" s="6">
        <v>43433</v>
      </c>
      <c r="B487" s="7">
        <v>20</v>
      </c>
      <c r="C487" s="7">
        <v>18</v>
      </c>
      <c r="D487" s="7">
        <v>180</v>
      </c>
      <c r="E487" s="6">
        <f t="shared" si="63"/>
        <v>43454</v>
      </c>
      <c r="F487" s="6">
        <f t="shared" si="64"/>
        <v>43634</v>
      </c>
      <c r="G487" s="5">
        <f>SUMIF('Date de baza'!E:E,"&lt;="&amp;A487,'Date de baza'!C:C)-SUMIF('Date de baza'!F:F,"&lt;"&amp;A487,'Date de baza'!C:C)</f>
        <v>12384</v>
      </c>
      <c r="H487" s="10">
        <f t="shared" si="65"/>
        <v>1.2384000000000002</v>
      </c>
      <c r="I487" s="15">
        <f t="shared" si="66"/>
        <v>3096</v>
      </c>
      <c r="J487" s="13">
        <f t="shared" si="69"/>
        <v>0.25</v>
      </c>
      <c r="K487" s="15">
        <f t="shared" si="67"/>
        <v>9288</v>
      </c>
      <c r="L487" s="9">
        <f t="shared" si="68"/>
        <v>4.9535999999999998</v>
      </c>
    </row>
    <row r="488" spans="1:12" x14ac:dyDescent="0.25">
      <c r="A488" s="6">
        <v>43434</v>
      </c>
      <c r="B488" s="7">
        <v>20</v>
      </c>
      <c r="C488" s="7">
        <v>18</v>
      </c>
      <c r="D488" s="7">
        <v>180</v>
      </c>
      <c r="E488" s="6">
        <f t="shared" si="63"/>
        <v>43455</v>
      </c>
      <c r="F488" s="6">
        <f t="shared" si="64"/>
        <v>43635</v>
      </c>
      <c r="G488" s="5">
        <f>SUMIF('Date de baza'!E:E,"&lt;="&amp;A488,'Date de baza'!C:C)-SUMIF('Date de baza'!F:F,"&lt;"&amp;A488,'Date de baza'!C:C)</f>
        <v>12402</v>
      </c>
      <c r="H488" s="10">
        <f t="shared" si="65"/>
        <v>1.2402</v>
      </c>
      <c r="I488" s="15">
        <f t="shared" si="66"/>
        <v>3100.5</v>
      </c>
      <c r="J488" s="13">
        <f t="shared" si="69"/>
        <v>0.25</v>
      </c>
      <c r="K488" s="15">
        <f t="shared" si="67"/>
        <v>9301.5</v>
      </c>
      <c r="L488" s="9">
        <f t="shared" si="68"/>
        <v>4.9607999999999999</v>
      </c>
    </row>
    <row r="489" spans="1:12" x14ac:dyDescent="0.25">
      <c r="A489" s="6">
        <v>43435</v>
      </c>
      <c r="B489" s="7">
        <v>20</v>
      </c>
      <c r="C489" s="7">
        <v>18</v>
      </c>
      <c r="D489" s="7">
        <v>180</v>
      </c>
      <c r="E489" s="6">
        <f t="shared" si="63"/>
        <v>43456</v>
      </c>
      <c r="F489" s="6">
        <f t="shared" si="64"/>
        <v>43636</v>
      </c>
      <c r="G489" s="5">
        <f>SUMIF('Date de baza'!E:E,"&lt;="&amp;A489,'Date de baza'!C:C)-SUMIF('Date de baza'!F:F,"&lt;"&amp;A489,'Date de baza'!C:C)</f>
        <v>12420</v>
      </c>
      <c r="H489" s="10">
        <f t="shared" si="65"/>
        <v>1.242</v>
      </c>
      <c r="I489" s="15">
        <f t="shared" si="66"/>
        <v>3105</v>
      </c>
      <c r="J489" s="13">
        <f t="shared" si="69"/>
        <v>0.25</v>
      </c>
      <c r="K489" s="15">
        <f t="shared" si="67"/>
        <v>9315</v>
      </c>
      <c r="L489" s="9">
        <f t="shared" si="68"/>
        <v>4.968</v>
      </c>
    </row>
    <row r="490" spans="1:12" x14ac:dyDescent="0.25">
      <c r="A490" s="6">
        <v>43436</v>
      </c>
      <c r="B490" s="7">
        <v>20</v>
      </c>
      <c r="C490" s="7">
        <v>18</v>
      </c>
      <c r="D490" s="7">
        <v>180</v>
      </c>
      <c r="E490" s="6">
        <f t="shared" si="63"/>
        <v>43457</v>
      </c>
      <c r="F490" s="6">
        <f t="shared" si="64"/>
        <v>43637</v>
      </c>
      <c r="G490" s="5">
        <f>SUMIF('Date de baza'!E:E,"&lt;="&amp;A490,'Date de baza'!C:C)-SUMIF('Date de baza'!F:F,"&lt;"&amp;A490,'Date de baza'!C:C)</f>
        <v>12438</v>
      </c>
      <c r="H490" s="10">
        <f t="shared" si="65"/>
        <v>1.2438</v>
      </c>
      <c r="I490" s="15">
        <f t="shared" si="66"/>
        <v>3109.5</v>
      </c>
      <c r="J490" s="13">
        <f t="shared" si="69"/>
        <v>0.25</v>
      </c>
      <c r="K490" s="15">
        <f t="shared" si="67"/>
        <v>9328.5</v>
      </c>
      <c r="L490" s="9">
        <f t="shared" si="68"/>
        <v>4.9752000000000001</v>
      </c>
    </row>
    <row r="491" spans="1:12" x14ac:dyDescent="0.25">
      <c r="A491" s="6">
        <v>43437</v>
      </c>
      <c r="B491" s="7">
        <v>20</v>
      </c>
      <c r="C491" s="7">
        <v>18</v>
      </c>
      <c r="D491" s="7">
        <v>180</v>
      </c>
      <c r="E491" s="6">
        <f t="shared" si="63"/>
        <v>43458</v>
      </c>
      <c r="F491" s="6">
        <f t="shared" si="64"/>
        <v>43638</v>
      </c>
      <c r="G491" s="5">
        <f>SUMIF('Date de baza'!E:E,"&lt;="&amp;A491,'Date de baza'!C:C)-SUMIF('Date de baza'!F:F,"&lt;"&amp;A491,'Date de baza'!C:C)</f>
        <v>12456</v>
      </c>
      <c r="H491" s="10">
        <f t="shared" si="65"/>
        <v>1.2456</v>
      </c>
      <c r="I491" s="15">
        <f t="shared" si="66"/>
        <v>3114</v>
      </c>
      <c r="J491" s="13">
        <f t="shared" si="69"/>
        <v>0.25</v>
      </c>
      <c r="K491" s="15">
        <f t="shared" si="67"/>
        <v>9342</v>
      </c>
      <c r="L491" s="9">
        <f t="shared" si="68"/>
        <v>4.9824000000000002</v>
      </c>
    </row>
    <row r="492" spans="1:12" x14ac:dyDescent="0.25">
      <c r="A492" s="6">
        <v>43438</v>
      </c>
      <c r="B492" s="7">
        <v>20</v>
      </c>
      <c r="C492" s="7">
        <v>18</v>
      </c>
      <c r="D492" s="7">
        <v>180</v>
      </c>
      <c r="E492" s="6">
        <f t="shared" si="63"/>
        <v>43459</v>
      </c>
      <c r="F492" s="6">
        <f t="shared" si="64"/>
        <v>43639</v>
      </c>
      <c r="G492" s="5">
        <f>SUMIF('Date de baza'!E:E,"&lt;="&amp;A492,'Date de baza'!C:C)-SUMIF('Date de baza'!F:F,"&lt;"&amp;A492,'Date de baza'!C:C)</f>
        <v>12474</v>
      </c>
      <c r="H492" s="10">
        <f t="shared" si="65"/>
        <v>1.2474000000000001</v>
      </c>
      <c r="I492" s="15">
        <f t="shared" si="66"/>
        <v>3118.5</v>
      </c>
      <c r="J492" s="13">
        <f t="shared" si="69"/>
        <v>0.25</v>
      </c>
      <c r="K492" s="15">
        <f t="shared" si="67"/>
        <v>9355.5</v>
      </c>
      <c r="L492" s="9">
        <f t="shared" si="68"/>
        <v>4.9896000000000003</v>
      </c>
    </row>
    <row r="493" spans="1:12" x14ac:dyDescent="0.25">
      <c r="A493" s="6">
        <v>43439</v>
      </c>
      <c r="B493" s="7">
        <v>20</v>
      </c>
      <c r="C493" s="7">
        <v>18</v>
      </c>
      <c r="D493" s="7">
        <v>180</v>
      </c>
      <c r="E493" s="6">
        <f t="shared" si="63"/>
        <v>43460</v>
      </c>
      <c r="F493" s="6">
        <f t="shared" si="64"/>
        <v>43640</v>
      </c>
      <c r="G493" s="5">
        <f>SUMIF('Date de baza'!E:E,"&lt;="&amp;A493,'Date de baza'!C:C)-SUMIF('Date de baza'!F:F,"&lt;"&amp;A493,'Date de baza'!C:C)</f>
        <v>12492</v>
      </c>
      <c r="H493" s="10">
        <f t="shared" si="65"/>
        <v>1.2492000000000001</v>
      </c>
      <c r="I493" s="15">
        <f t="shared" si="66"/>
        <v>3123</v>
      </c>
      <c r="J493" s="13">
        <f t="shared" si="69"/>
        <v>0.25</v>
      </c>
      <c r="K493" s="15">
        <f t="shared" si="67"/>
        <v>9369</v>
      </c>
      <c r="L493" s="9">
        <f t="shared" si="68"/>
        <v>4.9968000000000004</v>
      </c>
    </row>
    <row r="494" spans="1:12" x14ac:dyDescent="0.25">
      <c r="A494" s="6">
        <v>43440</v>
      </c>
      <c r="B494" s="7">
        <v>20</v>
      </c>
      <c r="C494" s="7">
        <v>18</v>
      </c>
      <c r="D494" s="7">
        <v>180</v>
      </c>
      <c r="E494" s="6">
        <f t="shared" si="63"/>
        <v>43461</v>
      </c>
      <c r="F494" s="6">
        <f t="shared" si="64"/>
        <v>43641</v>
      </c>
      <c r="G494" s="5">
        <f>SUMIF('Date de baza'!E:E,"&lt;="&amp;A494,'Date de baza'!C:C)-SUMIF('Date de baza'!F:F,"&lt;"&amp;A494,'Date de baza'!C:C)</f>
        <v>12510</v>
      </c>
      <c r="H494" s="10">
        <f t="shared" si="65"/>
        <v>1.2510000000000001</v>
      </c>
      <c r="I494" s="15">
        <f t="shared" si="66"/>
        <v>3127.5</v>
      </c>
      <c r="J494" s="13">
        <f t="shared" si="69"/>
        <v>0.25</v>
      </c>
      <c r="K494" s="15">
        <f t="shared" si="67"/>
        <v>9382.5</v>
      </c>
      <c r="L494" s="9">
        <f t="shared" si="68"/>
        <v>5.0039999999999996</v>
      </c>
    </row>
    <row r="495" spans="1:12" x14ac:dyDescent="0.25">
      <c r="A495" s="6">
        <v>43441</v>
      </c>
      <c r="B495" s="7">
        <v>20</v>
      </c>
      <c r="C495" s="7">
        <v>18</v>
      </c>
      <c r="D495" s="7">
        <v>180</v>
      </c>
      <c r="E495" s="6">
        <f t="shared" si="63"/>
        <v>43462</v>
      </c>
      <c r="F495" s="6">
        <f t="shared" si="64"/>
        <v>43642</v>
      </c>
      <c r="G495" s="5">
        <f>SUMIF('Date de baza'!E:E,"&lt;="&amp;A495,'Date de baza'!C:C)-SUMIF('Date de baza'!F:F,"&lt;"&amp;A495,'Date de baza'!C:C)</f>
        <v>12528</v>
      </c>
      <c r="H495" s="10">
        <f t="shared" si="65"/>
        <v>1.2528000000000001</v>
      </c>
      <c r="I495" s="15">
        <f t="shared" si="66"/>
        <v>3132</v>
      </c>
      <c r="J495" s="13">
        <f t="shared" si="69"/>
        <v>0.25</v>
      </c>
      <c r="K495" s="15">
        <f t="shared" si="67"/>
        <v>9396</v>
      </c>
      <c r="L495" s="9">
        <f t="shared" si="68"/>
        <v>5.0111999999999997</v>
      </c>
    </row>
    <row r="496" spans="1:12" x14ac:dyDescent="0.25">
      <c r="A496" s="6">
        <v>43442</v>
      </c>
      <c r="B496" s="7">
        <v>20</v>
      </c>
      <c r="C496" s="7">
        <v>18</v>
      </c>
      <c r="D496" s="7">
        <v>180</v>
      </c>
      <c r="E496" s="6">
        <f t="shared" si="63"/>
        <v>43463</v>
      </c>
      <c r="F496" s="6">
        <f t="shared" si="64"/>
        <v>43643</v>
      </c>
      <c r="G496" s="5">
        <f>SUMIF('Date de baza'!E:E,"&lt;="&amp;A496,'Date de baza'!C:C)-SUMIF('Date de baza'!F:F,"&lt;"&amp;A496,'Date de baza'!C:C)</f>
        <v>12546</v>
      </c>
      <c r="H496" s="10">
        <f t="shared" si="65"/>
        <v>1.2546000000000002</v>
      </c>
      <c r="I496" s="15">
        <f t="shared" si="66"/>
        <v>3136.5</v>
      </c>
      <c r="J496" s="13">
        <f t="shared" si="69"/>
        <v>0.25</v>
      </c>
      <c r="K496" s="15">
        <f t="shared" si="67"/>
        <v>9409.5</v>
      </c>
      <c r="L496" s="9">
        <f t="shared" si="68"/>
        <v>5.0183999999999997</v>
      </c>
    </row>
    <row r="497" spans="1:12" x14ac:dyDescent="0.25">
      <c r="A497" s="6">
        <v>43443</v>
      </c>
      <c r="B497" s="7">
        <v>20</v>
      </c>
      <c r="C497" s="7">
        <v>18</v>
      </c>
      <c r="D497" s="7">
        <v>180</v>
      </c>
      <c r="E497" s="6">
        <f t="shared" si="63"/>
        <v>43464</v>
      </c>
      <c r="F497" s="6">
        <f t="shared" si="64"/>
        <v>43644</v>
      </c>
      <c r="G497" s="5">
        <f>SUMIF('Date de baza'!E:E,"&lt;="&amp;A497,'Date de baza'!C:C)-SUMIF('Date de baza'!F:F,"&lt;"&amp;A497,'Date de baza'!C:C)</f>
        <v>12564</v>
      </c>
      <c r="H497" s="10">
        <f t="shared" si="65"/>
        <v>1.2564</v>
      </c>
      <c r="I497" s="15">
        <f t="shared" si="66"/>
        <v>3141</v>
      </c>
      <c r="J497" s="13">
        <f t="shared" si="69"/>
        <v>0.25</v>
      </c>
      <c r="K497" s="15">
        <f t="shared" si="67"/>
        <v>9423</v>
      </c>
      <c r="L497" s="9">
        <f t="shared" si="68"/>
        <v>5.0255999999999998</v>
      </c>
    </row>
    <row r="498" spans="1:12" x14ac:dyDescent="0.25">
      <c r="A498" s="6">
        <v>43444</v>
      </c>
      <c r="B498" s="7">
        <v>20</v>
      </c>
      <c r="C498" s="7">
        <v>18</v>
      </c>
      <c r="D498" s="7">
        <v>180</v>
      </c>
      <c r="E498" s="6">
        <f t="shared" si="63"/>
        <v>43465</v>
      </c>
      <c r="F498" s="6">
        <f t="shared" si="64"/>
        <v>43645</v>
      </c>
      <c r="G498" s="5">
        <f>SUMIF('Date de baza'!E:E,"&lt;="&amp;A498,'Date de baza'!C:C)-SUMIF('Date de baza'!F:F,"&lt;"&amp;A498,'Date de baza'!C:C)</f>
        <v>12582</v>
      </c>
      <c r="H498" s="10">
        <f t="shared" si="65"/>
        <v>1.2582</v>
      </c>
      <c r="I498" s="15">
        <f t="shared" si="66"/>
        <v>3145.5</v>
      </c>
      <c r="J498" s="13">
        <f t="shared" si="69"/>
        <v>0.25</v>
      </c>
      <c r="K498" s="15">
        <f t="shared" si="67"/>
        <v>9436.5</v>
      </c>
      <c r="L498" s="9">
        <f t="shared" si="68"/>
        <v>5.0327999999999999</v>
      </c>
    </row>
    <row r="499" spans="1:12" x14ac:dyDescent="0.25">
      <c r="A499" s="6">
        <v>43445</v>
      </c>
      <c r="B499" s="7">
        <v>20</v>
      </c>
      <c r="C499" s="7">
        <v>18</v>
      </c>
      <c r="D499" s="7">
        <v>180</v>
      </c>
      <c r="E499" s="6">
        <f t="shared" si="63"/>
        <v>43466</v>
      </c>
      <c r="F499" s="6">
        <f t="shared" si="64"/>
        <v>43646</v>
      </c>
      <c r="G499" s="5">
        <f>SUMIF('Date de baza'!E:E,"&lt;="&amp;A499,'Date de baza'!C:C)-SUMIF('Date de baza'!F:F,"&lt;"&amp;A499,'Date de baza'!C:C)</f>
        <v>12600</v>
      </c>
      <c r="H499" s="10">
        <f t="shared" si="65"/>
        <v>1.26</v>
      </c>
      <c r="I499" s="15">
        <f t="shared" si="66"/>
        <v>3150</v>
      </c>
      <c r="J499" s="13">
        <f t="shared" si="69"/>
        <v>0.25</v>
      </c>
      <c r="K499" s="15">
        <f t="shared" si="67"/>
        <v>9450</v>
      </c>
      <c r="L499" s="9">
        <f t="shared" si="68"/>
        <v>5.04</v>
      </c>
    </row>
    <row r="500" spans="1:12" x14ac:dyDescent="0.25">
      <c r="A500" s="6">
        <v>43446</v>
      </c>
      <c r="B500" s="7">
        <v>20</v>
      </c>
      <c r="C500" s="7">
        <v>18</v>
      </c>
      <c r="D500" s="7">
        <v>150</v>
      </c>
      <c r="E500" s="6">
        <f t="shared" si="63"/>
        <v>43467</v>
      </c>
      <c r="F500" s="6">
        <f t="shared" si="64"/>
        <v>43617</v>
      </c>
      <c r="G500" s="5">
        <f>SUMIF('Date de baza'!E:E,"&lt;="&amp;A500,'Date de baza'!C:C)-SUMIF('Date de baza'!F:F,"&lt;"&amp;A500,'Date de baza'!C:C)</f>
        <v>12618</v>
      </c>
      <c r="H500" s="10">
        <f t="shared" si="65"/>
        <v>1.2618</v>
      </c>
      <c r="I500" s="15">
        <f t="shared" si="66"/>
        <v>3154.5</v>
      </c>
      <c r="J500" s="13">
        <f t="shared" si="69"/>
        <v>0.25</v>
      </c>
      <c r="K500" s="15">
        <f t="shared" si="67"/>
        <v>9463.5</v>
      </c>
      <c r="L500" s="9">
        <f t="shared" si="68"/>
        <v>5.0472000000000001</v>
      </c>
    </row>
    <row r="501" spans="1:12" x14ac:dyDescent="0.25">
      <c r="A501" s="6">
        <v>43447</v>
      </c>
      <c r="B501" s="7">
        <v>20</v>
      </c>
      <c r="C501" s="7">
        <v>18</v>
      </c>
      <c r="D501" s="7">
        <v>150</v>
      </c>
      <c r="E501" s="6">
        <f t="shared" si="63"/>
        <v>43468</v>
      </c>
      <c r="F501" s="6">
        <f t="shared" si="64"/>
        <v>43618</v>
      </c>
      <c r="G501" s="5">
        <f>SUMIF('Date de baza'!E:E,"&lt;="&amp;A501,'Date de baza'!C:C)-SUMIF('Date de baza'!F:F,"&lt;"&amp;A501,'Date de baza'!C:C)</f>
        <v>12636</v>
      </c>
      <c r="H501" s="10">
        <f t="shared" si="65"/>
        <v>1.2636000000000001</v>
      </c>
      <c r="I501" s="15">
        <f t="shared" si="66"/>
        <v>3159</v>
      </c>
      <c r="J501" s="13">
        <f t="shared" si="69"/>
        <v>0.25</v>
      </c>
      <c r="K501" s="15">
        <f t="shared" si="67"/>
        <v>9477</v>
      </c>
      <c r="L501" s="9">
        <f t="shared" si="68"/>
        <v>5.0544000000000002</v>
      </c>
    </row>
    <row r="502" spans="1:12" x14ac:dyDescent="0.25">
      <c r="A502" s="6">
        <v>43448</v>
      </c>
      <c r="B502" s="7">
        <v>20</v>
      </c>
      <c r="C502" s="7">
        <v>18</v>
      </c>
      <c r="D502" s="7">
        <v>150</v>
      </c>
      <c r="E502" s="6">
        <f t="shared" si="63"/>
        <v>43469</v>
      </c>
      <c r="F502" s="6">
        <f t="shared" si="64"/>
        <v>43619</v>
      </c>
      <c r="G502" s="5">
        <f>SUMIF('Date de baza'!E:E,"&lt;="&amp;A502,'Date de baza'!C:C)-SUMIF('Date de baza'!F:F,"&lt;"&amp;A502,'Date de baza'!C:C)</f>
        <v>12654</v>
      </c>
      <c r="H502" s="10">
        <f t="shared" si="65"/>
        <v>1.2654000000000001</v>
      </c>
      <c r="I502" s="15">
        <f t="shared" si="66"/>
        <v>3163.5</v>
      </c>
      <c r="J502" s="13">
        <f t="shared" si="69"/>
        <v>0.25</v>
      </c>
      <c r="K502" s="15">
        <f t="shared" si="67"/>
        <v>9490.5</v>
      </c>
      <c r="L502" s="9">
        <f t="shared" si="68"/>
        <v>5.0616000000000003</v>
      </c>
    </row>
    <row r="503" spans="1:12" x14ac:dyDescent="0.25">
      <c r="A503" s="6">
        <v>43449</v>
      </c>
      <c r="B503" s="7">
        <v>20</v>
      </c>
      <c r="C503" s="7">
        <v>18</v>
      </c>
      <c r="D503" s="7">
        <v>150</v>
      </c>
      <c r="E503" s="6">
        <f t="shared" si="63"/>
        <v>43470</v>
      </c>
      <c r="F503" s="6">
        <f t="shared" si="64"/>
        <v>43620</v>
      </c>
      <c r="G503" s="5">
        <f>SUMIF('Date de baza'!E:E,"&lt;="&amp;A503,'Date de baza'!C:C)-SUMIF('Date de baza'!F:F,"&lt;"&amp;A503,'Date de baza'!C:C)</f>
        <v>12672</v>
      </c>
      <c r="H503" s="10">
        <f t="shared" si="65"/>
        <v>1.2672000000000001</v>
      </c>
      <c r="I503" s="15">
        <f t="shared" si="66"/>
        <v>3168</v>
      </c>
      <c r="J503" s="13">
        <f t="shared" si="69"/>
        <v>0.25</v>
      </c>
      <c r="K503" s="15">
        <f t="shared" si="67"/>
        <v>9504</v>
      </c>
      <c r="L503" s="9">
        <f t="shared" si="68"/>
        <v>5.0688000000000004</v>
      </c>
    </row>
    <row r="504" spans="1:12" x14ac:dyDescent="0.25">
      <c r="A504" s="6">
        <v>43450</v>
      </c>
      <c r="B504" s="7">
        <v>20</v>
      </c>
      <c r="C504" s="7">
        <v>18</v>
      </c>
      <c r="D504" s="7">
        <v>150</v>
      </c>
      <c r="E504" s="6">
        <f t="shared" si="63"/>
        <v>43471</v>
      </c>
      <c r="F504" s="6">
        <f t="shared" si="64"/>
        <v>43621</v>
      </c>
      <c r="G504" s="5">
        <f>SUMIF('Date de baza'!E:E,"&lt;="&amp;A504,'Date de baza'!C:C)-SUMIF('Date de baza'!F:F,"&lt;"&amp;A504,'Date de baza'!C:C)</f>
        <v>12690</v>
      </c>
      <c r="H504" s="10">
        <f t="shared" si="65"/>
        <v>1.2690000000000001</v>
      </c>
      <c r="I504" s="15">
        <f t="shared" si="66"/>
        <v>3172.5</v>
      </c>
      <c r="J504" s="13">
        <f t="shared" si="69"/>
        <v>0.25</v>
      </c>
      <c r="K504" s="15">
        <f t="shared" si="67"/>
        <v>9517.5</v>
      </c>
      <c r="L504" s="9">
        <f t="shared" si="68"/>
        <v>5.0759999999999996</v>
      </c>
    </row>
    <row r="505" spans="1:12" x14ac:dyDescent="0.25">
      <c r="A505" s="6">
        <v>43451</v>
      </c>
      <c r="B505" s="7">
        <v>20</v>
      </c>
      <c r="C505" s="7">
        <v>18</v>
      </c>
      <c r="D505" s="7">
        <v>150</v>
      </c>
      <c r="E505" s="6">
        <f t="shared" si="63"/>
        <v>43472</v>
      </c>
      <c r="F505" s="6">
        <f t="shared" si="64"/>
        <v>43622</v>
      </c>
      <c r="G505" s="5">
        <f>SUMIF('Date de baza'!E:E,"&lt;="&amp;A505,'Date de baza'!C:C)-SUMIF('Date de baza'!F:F,"&lt;"&amp;A505,'Date de baza'!C:C)</f>
        <v>12708</v>
      </c>
      <c r="H505" s="10">
        <f t="shared" si="65"/>
        <v>1.2708000000000002</v>
      </c>
      <c r="I505" s="15">
        <f t="shared" si="66"/>
        <v>3177</v>
      </c>
      <c r="J505" s="13">
        <f t="shared" si="69"/>
        <v>0.25</v>
      </c>
      <c r="K505" s="15">
        <f t="shared" si="67"/>
        <v>9531</v>
      </c>
      <c r="L505" s="9">
        <f t="shared" si="68"/>
        <v>5.0831999999999997</v>
      </c>
    </row>
    <row r="506" spans="1:12" x14ac:dyDescent="0.25">
      <c r="A506" s="6">
        <v>43452</v>
      </c>
      <c r="B506" s="7">
        <v>20</v>
      </c>
      <c r="C506" s="7">
        <v>18</v>
      </c>
      <c r="D506" s="7">
        <v>150</v>
      </c>
      <c r="E506" s="6">
        <f t="shared" si="63"/>
        <v>43473</v>
      </c>
      <c r="F506" s="6">
        <f t="shared" si="64"/>
        <v>43623</v>
      </c>
      <c r="G506" s="5">
        <f>SUMIF('Date de baza'!E:E,"&lt;="&amp;A506,'Date de baza'!C:C)-SUMIF('Date de baza'!F:F,"&lt;"&amp;A506,'Date de baza'!C:C)</f>
        <v>12726</v>
      </c>
      <c r="H506" s="10">
        <f t="shared" si="65"/>
        <v>1.2726</v>
      </c>
      <c r="I506" s="15">
        <f t="shared" si="66"/>
        <v>3181.5</v>
      </c>
      <c r="J506" s="13">
        <f t="shared" si="69"/>
        <v>0.25</v>
      </c>
      <c r="K506" s="15">
        <f t="shared" si="67"/>
        <v>9544.5</v>
      </c>
      <c r="L506" s="9">
        <f t="shared" si="68"/>
        <v>5.0903999999999998</v>
      </c>
    </row>
    <row r="507" spans="1:12" x14ac:dyDescent="0.25">
      <c r="A507" s="6">
        <v>43453</v>
      </c>
      <c r="B507" s="7">
        <v>20</v>
      </c>
      <c r="C507" s="7">
        <v>18</v>
      </c>
      <c r="D507" s="7">
        <v>150</v>
      </c>
      <c r="E507" s="6">
        <f t="shared" si="63"/>
        <v>43474</v>
      </c>
      <c r="F507" s="6">
        <f t="shared" si="64"/>
        <v>43624</v>
      </c>
      <c r="G507" s="5">
        <f>SUMIF('Date de baza'!E:E,"&lt;="&amp;A507,'Date de baza'!C:C)-SUMIF('Date de baza'!F:F,"&lt;"&amp;A507,'Date de baza'!C:C)</f>
        <v>12744</v>
      </c>
      <c r="H507" s="10">
        <f t="shared" si="65"/>
        <v>1.2744</v>
      </c>
      <c r="I507" s="15">
        <f t="shared" si="66"/>
        <v>3186</v>
      </c>
      <c r="J507" s="13">
        <f t="shared" si="69"/>
        <v>0.25</v>
      </c>
      <c r="K507" s="15">
        <f t="shared" si="67"/>
        <v>9558</v>
      </c>
      <c r="L507" s="9">
        <f t="shared" si="68"/>
        <v>5.0975999999999999</v>
      </c>
    </row>
    <row r="508" spans="1:12" x14ac:dyDescent="0.25">
      <c r="A508" s="6">
        <v>43454</v>
      </c>
      <c r="B508" s="7">
        <v>20</v>
      </c>
      <c r="C508" s="7">
        <v>18</v>
      </c>
      <c r="D508" s="7">
        <v>150</v>
      </c>
      <c r="E508" s="6">
        <f t="shared" si="63"/>
        <v>43475</v>
      </c>
      <c r="F508" s="6">
        <f t="shared" si="64"/>
        <v>43625</v>
      </c>
      <c r="G508" s="5">
        <f>SUMIF('Date de baza'!E:E,"&lt;="&amp;A508,'Date de baza'!C:C)-SUMIF('Date de baza'!F:F,"&lt;"&amp;A508,'Date de baza'!C:C)</f>
        <v>12762</v>
      </c>
      <c r="H508" s="10">
        <f t="shared" si="65"/>
        <v>1.2762</v>
      </c>
      <c r="I508" s="15">
        <f t="shared" si="66"/>
        <v>3190.5</v>
      </c>
      <c r="J508" s="13">
        <f t="shared" si="69"/>
        <v>0.25</v>
      </c>
      <c r="K508" s="15">
        <f t="shared" si="67"/>
        <v>9571.5</v>
      </c>
      <c r="L508" s="9">
        <f t="shared" si="68"/>
        <v>5.1048</v>
      </c>
    </row>
    <row r="509" spans="1:12" x14ac:dyDescent="0.25">
      <c r="A509" s="6">
        <v>43455</v>
      </c>
      <c r="B509" s="7">
        <v>20</v>
      </c>
      <c r="C509" s="7">
        <v>18</v>
      </c>
      <c r="D509" s="7">
        <v>150</v>
      </c>
      <c r="E509" s="6">
        <f t="shared" si="63"/>
        <v>43476</v>
      </c>
      <c r="F509" s="6">
        <f t="shared" si="64"/>
        <v>43626</v>
      </c>
      <c r="G509" s="5">
        <f>SUMIF('Date de baza'!E:E,"&lt;="&amp;A509,'Date de baza'!C:C)-SUMIF('Date de baza'!F:F,"&lt;"&amp;A509,'Date de baza'!C:C)</f>
        <v>12780</v>
      </c>
      <c r="H509" s="10">
        <f t="shared" si="65"/>
        <v>1.278</v>
      </c>
      <c r="I509" s="15">
        <f t="shared" si="66"/>
        <v>3195</v>
      </c>
      <c r="J509" s="13">
        <f t="shared" si="69"/>
        <v>0.25</v>
      </c>
      <c r="K509" s="15">
        <f t="shared" si="67"/>
        <v>9585</v>
      </c>
      <c r="L509" s="9">
        <f t="shared" si="68"/>
        <v>5.1120000000000001</v>
      </c>
    </row>
    <row r="510" spans="1:12" x14ac:dyDescent="0.25">
      <c r="A510" s="6">
        <v>43456</v>
      </c>
      <c r="B510" s="7">
        <v>20</v>
      </c>
      <c r="C510" s="7">
        <v>18</v>
      </c>
      <c r="D510" s="7">
        <v>150</v>
      </c>
      <c r="E510" s="6">
        <f t="shared" si="63"/>
        <v>43477</v>
      </c>
      <c r="F510" s="6">
        <f t="shared" si="64"/>
        <v>43627</v>
      </c>
      <c r="G510" s="5">
        <f>SUMIF('Date de baza'!E:E,"&lt;="&amp;A510,'Date de baza'!C:C)-SUMIF('Date de baza'!F:F,"&lt;"&amp;A510,'Date de baza'!C:C)</f>
        <v>12798</v>
      </c>
      <c r="H510" s="10">
        <f t="shared" si="65"/>
        <v>1.2798</v>
      </c>
      <c r="I510" s="15">
        <f t="shared" si="66"/>
        <v>3199.5</v>
      </c>
      <c r="J510" s="13">
        <f t="shared" si="69"/>
        <v>0.25</v>
      </c>
      <c r="K510" s="15">
        <f t="shared" si="67"/>
        <v>9598.5</v>
      </c>
      <c r="L510" s="9">
        <f t="shared" si="68"/>
        <v>5.1192000000000002</v>
      </c>
    </row>
    <row r="511" spans="1:12" x14ac:dyDescent="0.25">
      <c r="A511" s="6">
        <v>43457</v>
      </c>
      <c r="B511" s="7">
        <v>20</v>
      </c>
      <c r="C511" s="7">
        <v>18</v>
      </c>
      <c r="D511" s="7">
        <v>150</v>
      </c>
      <c r="E511" s="6">
        <f t="shared" si="63"/>
        <v>43478</v>
      </c>
      <c r="F511" s="6">
        <f t="shared" si="64"/>
        <v>43628</v>
      </c>
      <c r="G511" s="5">
        <f>SUMIF('Date de baza'!E:E,"&lt;="&amp;A511,'Date de baza'!C:C)-SUMIF('Date de baza'!F:F,"&lt;"&amp;A511,'Date de baza'!C:C)</f>
        <v>12816</v>
      </c>
      <c r="H511" s="10">
        <f t="shared" si="65"/>
        <v>1.2816000000000001</v>
      </c>
      <c r="I511" s="15">
        <f t="shared" si="66"/>
        <v>3204</v>
      </c>
      <c r="J511" s="13">
        <f t="shared" si="69"/>
        <v>0.25</v>
      </c>
      <c r="K511" s="15">
        <f t="shared" si="67"/>
        <v>9612</v>
      </c>
      <c r="L511" s="9">
        <f t="shared" si="68"/>
        <v>5.1264000000000003</v>
      </c>
    </row>
    <row r="512" spans="1:12" x14ac:dyDescent="0.25">
      <c r="A512" s="6">
        <v>43458</v>
      </c>
      <c r="B512" s="7">
        <v>20</v>
      </c>
      <c r="C512" s="7">
        <v>18</v>
      </c>
      <c r="D512" s="7">
        <v>150</v>
      </c>
      <c r="E512" s="6">
        <f t="shared" si="63"/>
        <v>43479</v>
      </c>
      <c r="F512" s="6">
        <f t="shared" si="64"/>
        <v>43629</v>
      </c>
      <c r="G512" s="5">
        <f>SUMIF('Date de baza'!E:E,"&lt;="&amp;A512,'Date de baza'!C:C)-SUMIF('Date de baza'!F:F,"&lt;"&amp;A512,'Date de baza'!C:C)</f>
        <v>12834</v>
      </c>
      <c r="H512" s="10">
        <f t="shared" si="65"/>
        <v>1.2834000000000001</v>
      </c>
      <c r="I512" s="15">
        <f t="shared" si="66"/>
        <v>3208.5</v>
      </c>
      <c r="J512" s="13">
        <f t="shared" si="69"/>
        <v>0.25</v>
      </c>
      <c r="K512" s="15">
        <f t="shared" si="67"/>
        <v>9625.5</v>
      </c>
      <c r="L512" s="9">
        <f t="shared" si="68"/>
        <v>5.1336000000000004</v>
      </c>
    </row>
    <row r="513" spans="1:12" x14ac:dyDescent="0.25">
      <c r="A513" s="6">
        <v>43459</v>
      </c>
      <c r="B513" s="7">
        <v>20</v>
      </c>
      <c r="C513" s="7">
        <v>18</v>
      </c>
      <c r="D513" s="7">
        <v>150</v>
      </c>
      <c r="E513" s="6">
        <f t="shared" si="63"/>
        <v>43480</v>
      </c>
      <c r="F513" s="6">
        <f t="shared" si="64"/>
        <v>43630</v>
      </c>
      <c r="G513" s="5">
        <f>SUMIF('Date de baza'!E:E,"&lt;="&amp;A513,'Date de baza'!C:C)-SUMIF('Date de baza'!F:F,"&lt;"&amp;A513,'Date de baza'!C:C)</f>
        <v>12852</v>
      </c>
      <c r="H513" s="10">
        <f t="shared" si="65"/>
        <v>1.2852000000000001</v>
      </c>
      <c r="I513" s="15">
        <f t="shared" si="66"/>
        <v>3213</v>
      </c>
      <c r="J513" s="13">
        <f t="shared" si="69"/>
        <v>0.25</v>
      </c>
      <c r="K513" s="15">
        <f t="shared" si="67"/>
        <v>9639</v>
      </c>
      <c r="L513" s="9">
        <f t="shared" si="68"/>
        <v>5.1407999999999996</v>
      </c>
    </row>
    <row r="514" spans="1:12" x14ac:dyDescent="0.25">
      <c r="A514" s="6">
        <v>43460</v>
      </c>
      <c r="B514" s="7">
        <v>20</v>
      </c>
      <c r="C514" s="7">
        <v>18</v>
      </c>
      <c r="D514" s="7">
        <v>150</v>
      </c>
      <c r="E514" s="6">
        <f t="shared" si="63"/>
        <v>43481</v>
      </c>
      <c r="F514" s="6">
        <f t="shared" si="64"/>
        <v>43631</v>
      </c>
      <c r="G514" s="5">
        <f>SUMIF('Date de baza'!E:E,"&lt;="&amp;A514,'Date de baza'!C:C)-SUMIF('Date de baza'!F:F,"&lt;"&amp;A514,'Date de baza'!C:C)</f>
        <v>12870</v>
      </c>
      <c r="H514" s="10">
        <f t="shared" si="65"/>
        <v>1.2870000000000001</v>
      </c>
      <c r="I514" s="15">
        <f t="shared" si="66"/>
        <v>3217.5</v>
      </c>
      <c r="J514" s="13">
        <f t="shared" si="69"/>
        <v>0.25</v>
      </c>
      <c r="K514" s="15">
        <f t="shared" si="67"/>
        <v>9652.5</v>
      </c>
      <c r="L514" s="9">
        <f t="shared" si="68"/>
        <v>5.1479999999999997</v>
      </c>
    </row>
    <row r="515" spans="1:12" x14ac:dyDescent="0.25">
      <c r="A515" s="6">
        <v>43461</v>
      </c>
      <c r="B515" s="7">
        <v>20</v>
      </c>
      <c r="C515" s="7">
        <v>18</v>
      </c>
      <c r="D515" s="7">
        <v>150</v>
      </c>
      <c r="E515" s="6">
        <f t="shared" ref="E515:E578" si="70">A515+21</f>
        <v>43482</v>
      </c>
      <c r="F515" s="6">
        <f t="shared" ref="F515:F578" si="71">E515+D515</f>
        <v>43632</v>
      </c>
      <c r="G515" s="5">
        <f>SUMIF('Date de baza'!E:E,"&lt;="&amp;A515,'Date de baza'!C:C)-SUMIF('Date de baza'!F:F,"&lt;"&amp;A515,'Date de baza'!C:C)</f>
        <v>12888</v>
      </c>
      <c r="H515" s="10">
        <f t="shared" ref="H515:H578" si="72">G515*0.0001</f>
        <v>1.2888000000000002</v>
      </c>
      <c r="I515" s="15">
        <f t="shared" ref="I515:I578" si="73">IF(G515&lt;10000,G515*20%,IF(G515&lt;20000,G515*25%,IF(G515&lt;25000,G515*30%,IF(G515&lt;30000,G515*33%,IF(G515&lt;40000,G515*50%,IF(G515&lt;50000,G515*60%,G515*60%))))))</f>
        <v>3222</v>
      </c>
      <c r="J515" s="13">
        <f t="shared" si="69"/>
        <v>0.25</v>
      </c>
      <c r="K515" s="15">
        <f t="shared" ref="K515:K578" si="74">G515-I515</f>
        <v>9666</v>
      </c>
      <c r="L515" s="9">
        <f t="shared" si="68"/>
        <v>5.1551999999999998</v>
      </c>
    </row>
    <row r="516" spans="1:12" x14ac:dyDescent="0.25">
      <c r="A516" s="6">
        <v>43462</v>
      </c>
      <c r="B516" s="7">
        <v>20</v>
      </c>
      <c r="C516" s="7">
        <v>18</v>
      </c>
      <c r="D516" s="7">
        <v>150</v>
      </c>
      <c r="E516" s="6">
        <f t="shared" si="70"/>
        <v>43483</v>
      </c>
      <c r="F516" s="6">
        <f t="shared" si="71"/>
        <v>43633</v>
      </c>
      <c r="G516" s="5">
        <f>SUMIF('Date de baza'!E:E,"&lt;="&amp;A516,'Date de baza'!C:C)-SUMIF('Date de baza'!F:F,"&lt;"&amp;A516,'Date de baza'!C:C)</f>
        <v>12906</v>
      </c>
      <c r="H516" s="10">
        <f t="shared" si="72"/>
        <v>1.2906</v>
      </c>
      <c r="I516" s="15">
        <f t="shared" si="73"/>
        <v>3226.5</v>
      </c>
      <c r="J516" s="13">
        <f t="shared" si="69"/>
        <v>0.25</v>
      </c>
      <c r="K516" s="15">
        <f t="shared" si="74"/>
        <v>9679.5</v>
      </c>
      <c r="L516" s="9">
        <f t="shared" si="68"/>
        <v>5.1623999999999999</v>
      </c>
    </row>
    <row r="517" spans="1:12" x14ac:dyDescent="0.25">
      <c r="A517" s="6">
        <v>43463</v>
      </c>
      <c r="B517" s="7">
        <v>20</v>
      </c>
      <c r="C517" s="7">
        <v>18</v>
      </c>
      <c r="D517" s="7">
        <v>150</v>
      </c>
      <c r="E517" s="6">
        <f t="shared" si="70"/>
        <v>43484</v>
      </c>
      <c r="F517" s="6">
        <f t="shared" si="71"/>
        <v>43634</v>
      </c>
      <c r="G517" s="5">
        <f>SUMIF('Date de baza'!E:E,"&lt;="&amp;A517,'Date de baza'!C:C)-SUMIF('Date de baza'!F:F,"&lt;"&amp;A517,'Date de baza'!C:C)</f>
        <v>12924</v>
      </c>
      <c r="H517" s="10">
        <f t="shared" si="72"/>
        <v>1.2924</v>
      </c>
      <c r="I517" s="15">
        <f t="shared" si="73"/>
        <v>3231</v>
      </c>
      <c r="J517" s="13">
        <f t="shared" si="69"/>
        <v>0.25</v>
      </c>
      <c r="K517" s="15">
        <f t="shared" si="74"/>
        <v>9693</v>
      </c>
      <c r="L517" s="9">
        <f t="shared" si="68"/>
        <v>5.1696</v>
      </c>
    </row>
    <row r="518" spans="1:12" x14ac:dyDescent="0.25">
      <c r="A518" s="6">
        <v>43464</v>
      </c>
      <c r="B518" s="7">
        <v>20</v>
      </c>
      <c r="C518" s="7">
        <v>18</v>
      </c>
      <c r="D518" s="7">
        <v>150</v>
      </c>
      <c r="E518" s="6">
        <f t="shared" si="70"/>
        <v>43485</v>
      </c>
      <c r="F518" s="6">
        <f t="shared" si="71"/>
        <v>43635</v>
      </c>
      <c r="G518" s="5">
        <f>SUMIF('Date de baza'!E:E,"&lt;="&amp;A518,'Date de baza'!C:C)-SUMIF('Date de baza'!F:F,"&lt;"&amp;A518,'Date de baza'!C:C)</f>
        <v>12942</v>
      </c>
      <c r="H518" s="10">
        <f t="shared" si="72"/>
        <v>1.2942</v>
      </c>
      <c r="I518" s="15">
        <f t="shared" si="73"/>
        <v>3235.5</v>
      </c>
      <c r="J518" s="13">
        <f t="shared" si="69"/>
        <v>0.25</v>
      </c>
      <c r="K518" s="15">
        <f t="shared" si="74"/>
        <v>9706.5</v>
      </c>
      <c r="L518" s="9">
        <f t="shared" si="68"/>
        <v>5.1768000000000001</v>
      </c>
    </row>
    <row r="519" spans="1:12" x14ac:dyDescent="0.25">
      <c r="A519" s="6">
        <v>43465</v>
      </c>
      <c r="B519" s="7">
        <v>20</v>
      </c>
      <c r="C519" s="7">
        <v>18</v>
      </c>
      <c r="D519" s="7">
        <v>150</v>
      </c>
      <c r="E519" s="6">
        <f t="shared" si="70"/>
        <v>43486</v>
      </c>
      <c r="F519" s="6">
        <f t="shared" si="71"/>
        <v>43636</v>
      </c>
      <c r="G519" s="5">
        <f>SUMIF('Date de baza'!E:E,"&lt;="&amp;A519,'Date de baza'!C:C)-SUMIF('Date de baza'!F:F,"&lt;"&amp;A519,'Date de baza'!C:C)</f>
        <v>12960</v>
      </c>
      <c r="H519" s="10">
        <f t="shared" si="72"/>
        <v>1.296</v>
      </c>
      <c r="I519" s="15">
        <f t="shared" si="73"/>
        <v>3240</v>
      </c>
      <c r="J519" s="13">
        <f t="shared" si="69"/>
        <v>0.25</v>
      </c>
      <c r="K519" s="15">
        <f t="shared" si="74"/>
        <v>9720</v>
      </c>
      <c r="L519" s="9">
        <f t="shared" si="68"/>
        <v>5.1840000000000002</v>
      </c>
    </row>
    <row r="520" spans="1:12" x14ac:dyDescent="0.25">
      <c r="A520" s="1">
        <v>43466</v>
      </c>
      <c r="B520">
        <v>0</v>
      </c>
      <c r="C520">
        <v>0</v>
      </c>
      <c r="D520">
        <v>120</v>
      </c>
      <c r="E520" s="1">
        <f t="shared" si="70"/>
        <v>43487</v>
      </c>
      <c r="F520" s="1">
        <f t="shared" si="71"/>
        <v>43607</v>
      </c>
      <c r="G520" s="5">
        <f>SUMIF('Date de baza'!E:E,"&lt;="&amp;A520,'Date de baza'!C:C)-SUMIF('Date de baza'!F:F,"&lt;"&amp;A520,'Date de baza'!C:C)</f>
        <v>12978</v>
      </c>
      <c r="H520" s="10">
        <f t="shared" si="72"/>
        <v>1.2978000000000001</v>
      </c>
      <c r="I520" s="15">
        <f t="shared" si="73"/>
        <v>3244.5</v>
      </c>
      <c r="J520" s="13">
        <f t="shared" si="69"/>
        <v>0.25</v>
      </c>
      <c r="K520" s="15">
        <f t="shared" si="74"/>
        <v>9733.5</v>
      </c>
      <c r="L520" s="9">
        <f t="shared" si="68"/>
        <v>5.1912000000000003</v>
      </c>
    </row>
    <row r="521" spans="1:12" x14ac:dyDescent="0.25">
      <c r="A521" s="1">
        <v>43467</v>
      </c>
      <c r="B521" s="8">
        <v>0</v>
      </c>
      <c r="C521" s="8">
        <v>0</v>
      </c>
      <c r="D521" s="8">
        <v>120</v>
      </c>
      <c r="E521" s="1">
        <f t="shared" si="70"/>
        <v>43488</v>
      </c>
      <c r="F521" s="1">
        <f t="shared" si="71"/>
        <v>43608</v>
      </c>
      <c r="G521" s="5">
        <f>SUMIF('Date de baza'!E:E,"&lt;="&amp;A521,'Date de baza'!C:C)-SUMIF('Date de baza'!F:F,"&lt;"&amp;A521,'Date de baza'!C:C)</f>
        <v>12996</v>
      </c>
      <c r="H521" s="10">
        <f t="shared" si="72"/>
        <v>1.2996000000000001</v>
      </c>
      <c r="I521" s="15">
        <f t="shared" si="73"/>
        <v>3249</v>
      </c>
      <c r="J521" s="13">
        <f t="shared" si="69"/>
        <v>0.25</v>
      </c>
      <c r="K521" s="15">
        <f t="shared" si="74"/>
        <v>9747</v>
      </c>
      <c r="L521" s="9">
        <f t="shared" si="68"/>
        <v>5.1984000000000004</v>
      </c>
    </row>
    <row r="522" spans="1:12" x14ac:dyDescent="0.25">
      <c r="A522" s="1">
        <v>43468</v>
      </c>
      <c r="B522">
        <v>0</v>
      </c>
      <c r="C522">
        <v>0</v>
      </c>
      <c r="D522">
        <v>120</v>
      </c>
      <c r="E522" s="1">
        <f t="shared" si="70"/>
        <v>43489</v>
      </c>
      <c r="F522" s="1">
        <f t="shared" si="71"/>
        <v>43609</v>
      </c>
      <c r="G522" s="5">
        <f>SUMIF('Date de baza'!E:E,"&lt;="&amp;A522,'Date de baza'!C:C)-SUMIF('Date de baza'!F:F,"&lt;"&amp;A522,'Date de baza'!C:C)</f>
        <v>13014</v>
      </c>
      <c r="H522" s="10">
        <f t="shared" si="72"/>
        <v>1.3014000000000001</v>
      </c>
      <c r="I522" s="15">
        <f t="shared" si="73"/>
        <v>3253.5</v>
      </c>
      <c r="J522" s="13">
        <f t="shared" si="69"/>
        <v>0.25</v>
      </c>
      <c r="K522" s="15">
        <f t="shared" si="74"/>
        <v>9760.5</v>
      </c>
      <c r="L522" s="9">
        <f t="shared" si="68"/>
        <v>5.2055999999999996</v>
      </c>
    </row>
    <row r="523" spans="1:12" x14ac:dyDescent="0.25">
      <c r="A523" s="1">
        <v>43469</v>
      </c>
      <c r="B523">
        <v>0</v>
      </c>
      <c r="C523">
        <v>0</v>
      </c>
      <c r="D523">
        <v>120</v>
      </c>
      <c r="E523" s="1">
        <f t="shared" si="70"/>
        <v>43490</v>
      </c>
      <c r="F523" s="1">
        <f t="shared" si="71"/>
        <v>43610</v>
      </c>
      <c r="G523" s="5">
        <f>SUMIF('Date de baza'!E:E,"&lt;="&amp;A523,'Date de baza'!C:C)-SUMIF('Date de baza'!F:F,"&lt;"&amp;A523,'Date de baza'!C:C)</f>
        <v>13032</v>
      </c>
      <c r="H523" s="10">
        <f t="shared" si="72"/>
        <v>1.3032000000000001</v>
      </c>
      <c r="I523" s="15">
        <f t="shared" si="73"/>
        <v>3258</v>
      </c>
      <c r="J523" s="13">
        <f t="shared" si="69"/>
        <v>0.25</v>
      </c>
      <c r="K523" s="15">
        <f t="shared" si="74"/>
        <v>9774</v>
      </c>
      <c r="L523" s="9">
        <f t="shared" si="68"/>
        <v>5.2127999999999997</v>
      </c>
    </row>
    <row r="524" spans="1:12" x14ac:dyDescent="0.25">
      <c r="A524" s="1">
        <v>43470</v>
      </c>
      <c r="B524">
        <v>0</v>
      </c>
      <c r="C524">
        <v>0</v>
      </c>
      <c r="D524">
        <v>120</v>
      </c>
      <c r="E524" s="1">
        <f t="shared" si="70"/>
        <v>43491</v>
      </c>
      <c r="F524" s="1">
        <f t="shared" si="71"/>
        <v>43611</v>
      </c>
      <c r="G524" s="5">
        <f>SUMIF('Date de baza'!E:E,"&lt;="&amp;A524,'Date de baza'!C:C)-SUMIF('Date de baza'!F:F,"&lt;"&amp;A524,'Date de baza'!C:C)</f>
        <v>13050</v>
      </c>
      <c r="H524" s="10">
        <f t="shared" si="72"/>
        <v>1.3050000000000002</v>
      </c>
      <c r="I524" s="15">
        <f t="shared" si="73"/>
        <v>3262.5</v>
      </c>
      <c r="J524" s="13">
        <f t="shared" si="69"/>
        <v>0.25</v>
      </c>
      <c r="K524" s="15">
        <f t="shared" si="74"/>
        <v>9787.5</v>
      </c>
      <c r="L524" s="9">
        <f t="shared" si="68"/>
        <v>5.22</v>
      </c>
    </row>
    <row r="525" spans="1:12" x14ac:dyDescent="0.25">
      <c r="A525" s="1">
        <v>43471</v>
      </c>
      <c r="B525">
        <v>0</v>
      </c>
      <c r="C525">
        <v>0</v>
      </c>
      <c r="D525">
        <v>120</v>
      </c>
      <c r="E525" s="1">
        <f t="shared" si="70"/>
        <v>43492</v>
      </c>
      <c r="F525" s="1">
        <f t="shared" si="71"/>
        <v>43612</v>
      </c>
      <c r="G525" s="5">
        <f>SUMIF('Date de baza'!E:E,"&lt;="&amp;A525,'Date de baza'!C:C)-SUMIF('Date de baza'!F:F,"&lt;"&amp;A525,'Date de baza'!C:C)</f>
        <v>13068</v>
      </c>
      <c r="H525" s="10">
        <f t="shared" si="72"/>
        <v>1.3068</v>
      </c>
      <c r="I525" s="15">
        <f t="shared" si="73"/>
        <v>3267</v>
      </c>
      <c r="J525" s="13">
        <f t="shared" si="69"/>
        <v>0.25</v>
      </c>
      <c r="K525" s="15">
        <f t="shared" si="74"/>
        <v>9801</v>
      </c>
      <c r="L525" s="9">
        <f t="shared" si="68"/>
        <v>5.2271999999999998</v>
      </c>
    </row>
    <row r="526" spans="1:12" x14ac:dyDescent="0.25">
      <c r="A526" s="1">
        <v>43472</v>
      </c>
      <c r="B526">
        <v>0</v>
      </c>
      <c r="C526">
        <v>0</v>
      </c>
      <c r="D526">
        <v>120</v>
      </c>
      <c r="E526" s="1">
        <f t="shared" si="70"/>
        <v>43493</v>
      </c>
      <c r="F526" s="1">
        <f t="shared" si="71"/>
        <v>43613</v>
      </c>
      <c r="G526" s="5">
        <f>SUMIF('Date de baza'!E:E,"&lt;="&amp;A526,'Date de baza'!C:C)-SUMIF('Date de baza'!F:F,"&lt;"&amp;A526,'Date de baza'!C:C)</f>
        <v>13086</v>
      </c>
      <c r="H526" s="10">
        <f t="shared" si="72"/>
        <v>1.3086</v>
      </c>
      <c r="I526" s="15">
        <f t="shared" si="73"/>
        <v>3271.5</v>
      </c>
      <c r="J526" s="13">
        <f t="shared" si="69"/>
        <v>0.25</v>
      </c>
      <c r="K526" s="15">
        <f t="shared" si="74"/>
        <v>9814.5</v>
      </c>
      <c r="L526" s="9">
        <f t="shared" si="68"/>
        <v>5.2343999999999999</v>
      </c>
    </row>
    <row r="527" spans="1:12" x14ac:dyDescent="0.25">
      <c r="A527" s="1">
        <v>43473</v>
      </c>
      <c r="B527">
        <v>0</v>
      </c>
      <c r="C527">
        <v>0</v>
      </c>
      <c r="D527">
        <v>120</v>
      </c>
      <c r="E527" s="1">
        <f t="shared" si="70"/>
        <v>43494</v>
      </c>
      <c r="F527" s="1">
        <f t="shared" si="71"/>
        <v>43614</v>
      </c>
      <c r="G527" s="5">
        <f>SUMIF('Date de baza'!E:E,"&lt;="&amp;A527,'Date de baza'!C:C)-SUMIF('Date de baza'!F:F,"&lt;"&amp;A527,'Date de baza'!C:C)</f>
        <v>13104</v>
      </c>
      <c r="H527" s="10">
        <f t="shared" si="72"/>
        <v>1.3104</v>
      </c>
      <c r="I527" s="15">
        <f t="shared" si="73"/>
        <v>3276</v>
      </c>
      <c r="J527" s="13">
        <f t="shared" si="69"/>
        <v>0.25</v>
      </c>
      <c r="K527" s="15">
        <f t="shared" si="74"/>
        <v>9828</v>
      </c>
      <c r="L527" s="9">
        <f t="shared" si="68"/>
        <v>5.2416</v>
      </c>
    </row>
    <row r="528" spans="1:12" x14ac:dyDescent="0.25">
      <c r="A528" s="1">
        <v>43474</v>
      </c>
      <c r="B528">
        <v>0</v>
      </c>
      <c r="C528">
        <v>0</v>
      </c>
      <c r="D528">
        <v>120</v>
      </c>
      <c r="E528" s="1">
        <f t="shared" si="70"/>
        <v>43495</v>
      </c>
      <c r="F528" s="1">
        <f t="shared" si="71"/>
        <v>43615</v>
      </c>
      <c r="G528" s="5">
        <f>SUMIF('Date de baza'!E:E,"&lt;="&amp;A528,'Date de baza'!C:C)-SUMIF('Date de baza'!F:F,"&lt;"&amp;A528,'Date de baza'!C:C)</f>
        <v>13122</v>
      </c>
      <c r="H528" s="10">
        <f t="shared" si="72"/>
        <v>1.3122</v>
      </c>
      <c r="I528" s="15">
        <f t="shared" si="73"/>
        <v>3280.5</v>
      </c>
      <c r="J528" s="13">
        <f t="shared" si="69"/>
        <v>0.25</v>
      </c>
      <c r="K528" s="15">
        <f t="shared" si="74"/>
        <v>9841.5</v>
      </c>
      <c r="L528" s="9">
        <f t="shared" si="68"/>
        <v>5.2488000000000001</v>
      </c>
    </row>
    <row r="529" spans="1:12" x14ac:dyDescent="0.25">
      <c r="A529" s="1">
        <v>43475</v>
      </c>
      <c r="B529">
        <v>0</v>
      </c>
      <c r="C529">
        <v>0</v>
      </c>
      <c r="D529">
        <v>120</v>
      </c>
      <c r="E529" s="1">
        <f t="shared" si="70"/>
        <v>43496</v>
      </c>
      <c r="F529" s="1">
        <f t="shared" si="71"/>
        <v>43616</v>
      </c>
      <c r="G529" s="5">
        <f>SUMIF('Date de baza'!E:E,"&lt;="&amp;A529,'Date de baza'!C:C)-SUMIF('Date de baza'!F:F,"&lt;"&amp;A529,'Date de baza'!C:C)</f>
        <v>13140</v>
      </c>
      <c r="H529" s="10">
        <f t="shared" si="72"/>
        <v>1.3140000000000001</v>
      </c>
      <c r="I529" s="15">
        <f t="shared" si="73"/>
        <v>3285</v>
      </c>
      <c r="J529" s="13">
        <f t="shared" si="69"/>
        <v>0.25</v>
      </c>
      <c r="K529" s="15">
        <f t="shared" si="74"/>
        <v>9855</v>
      </c>
      <c r="L529" s="9">
        <f t="shared" si="68"/>
        <v>5.2560000000000002</v>
      </c>
    </row>
    <row r="530" spans="1:12" x14ac:dyDescent="0.25">
      <c r="A530" s="1">
        <v>43476</v>
      </c>
      <c r="B530">
        <v>0</v>
      </c>
      <c r="C530">
        <v>0</v>
      </c>
      <c r="D530">
        <v>120</v>
      </c>
      <c r="E530" s="1">
        <f t="shared" si="70"/>
        <v>43497</v>
      </c>
      <c r="F530" s="1">
        <f t="shared" si="71"/>
        <v>43617</v>
      </c>
      <c r="G530" s="5">
        <f>SUMIF('Date de baza'!E:E,"&lt;="&amp;A530,'Date de baza'!C:C)-SUMIF('Date de baza'!F:F,"&lt;"&amp;A530,'Date de baza'!C:C)</f>
        <v>13158</v>
      </c>
      <c r="H530" s="10">
        <f t="shared" si="72"/>
        <v>1.3158000000000001</v>
      </c>
      <c r="I530" s="15">
        <f t="shared" si="73"/>
        <v>3289.5</v>
      </c>
      <c r="J530" s="13">
        <f t="shared" si="69"/>
        <v>0.25</v>
      </c>
      <c r="K530" s="15">
        <f t="shared" si="74"/>
        <v>9868.5</v>
      </c>
      <c r="L530" s="9">
        <f t="shared" si="68"/>
        <v>5.2632000000000003</v>
      </c>
    </row>
    <row r="531" spans="1:12" x14ac:dyDescent="0.25">
      <c r="A531" s="1">
        <v>43477</v>
      </c>
      <c r="B531">
        <v>0</v>
      </c>
      <c r="C531">
        <v>0</v>
      </c>
      <c r="D531">
        <v>120</v>
      </c>
      <c r="E531" s="1">
        <f t="shared" si="70"/>
        <v>43498</v>
      </c>
      <c r="F531" s="1">
        <f t="shared" si="71"/>
        <v>43618</v>
      </c>
      <c r="G531" s="5">
        <f>SUMIF('Date de baza'!E:E,"&lt;="&amp;A531,'Date de baza'!C:C)-SUMIF('Date de baza'!F:F,"&lt;"&amp;A531,'Date de baza'!C:C)</f>
        <v>13176</v>
      </c>
      <c r="H531" s="10">
        <f t="shared" si="72"/>
        <v>1.3176000000000001</v>
      </c>
      <c r="I531" s="15">
        <f t="shared" si="73"/>
        <v>3294</v>
      </c>
      <c r="J531" s="13">
        <f t="shared" si="69"/>
        <v>0.25</v>
      </c>
      <c r="K531" s="15">
        <f t="shared" si="74"/>
        <v>9882</v>
      </c>
      <c r="L531" s="9">
        <f t="shared" si="68"/>
        <v>5.2704000000000004</v>
      </c>
    </row>
    <row r="532" spans="1:12" x14ac:dyDescent="0.25">
      <c r="A532" s="1">
        <v>43478</v>
      </c>
      <c r="B532">
        <v>0</v>
      </c>
      <c r="C532">
        <v>0</v>
      </c>
      <c r="D532">
        <v>120</v>
      </c>
      <c r="E532" s="1">
        <f t="shared" si="70"/>
        <v>43499</v>
      </c>
      <c r="F532" s="1">
        <f t="shared" si="71"/>
        <v>43619</v>
      </c>
      <c r="G532" s="5">
        <f>SUMIF('Date de baza'!E:E,"&lt;="&amp;A532,'Date de baza'!C:C)-SUMIF('Date de baza'!F:F,"&lt;"&amp;A532,'Date de baza'!C:C)</f>
        <v>13194</v>
      </c>
      <c r="H532" s="10">
        <f t="shared" si="72"/>
        <v>1.3194000000000001</v>
      </c>
      <c r="I532" s="15">
        <f t="shared" si="73"/>
        <v>3298.5</v>
      </c>
      <c r="J532" s="13">
        <f t="shared" si="69"/>
        <v>0.25</v>
      </c>
      <c r="K532" s="15">
        <f t="shared" si="74"/>
        <v>9895.5</v>
      </c>
      <c r="L532" s="9">
        <f t="shared" si="68"/>
        <v>5.2775999999999996</v>
      </c>
    </row>
    <row r="533" spans="1:12" x14ac:dyDescent="0.25">
      <c r="A533" s="1">
        <v>43479</v>
      </c>
      <c r="B533">
        <v>0</v>
      </c>
      <c r="C533">
        <v>0</v>
      </c>
      <c r="D533">
        <v>120</v>
      </c>
      <c r="E533" s="1">
        <f t="shared" si="70"/>
        <v>43500</v>
      </c>
      <c r="F533" s="1">
        <f t="shared" si="71"/>
        <v>43620</v>
      </c>
      <c r="G533" s="5">
        <f>SUMIF('Date de baza'!E:E,"&lt;="&amp;A533,'Date de baza'!C:C)-SUMIF('Date de baza'!F:F,"&lt;"&amp;A533,'Date de baza'!C:C)</f>
        <v>13212</v>
      </c>
      <c r="H533" s="10">
        <f t="shared" si="72"/>
        <v>1.3212000000000002</v>
      </c>
      <c r="I533" s="15">
        <f t="shared" si="73"/>
        <v>3303</v>
      </c>
      <c r="J533" s="13">
        <f t="shared" si="69"/>
        <v>0.25</v>
      </c>
      <c r="K533" s="15">
        <f t="shared" si="74"/>
        <v>9909</v>
      </c>
      <c r="L533" s="9">
        <f t="shared" si="68"/>
        <v>5.2847999999999997</v>
      </c>
    </row>
    <row r="534" spans="1:12" x14ac:dyDescent="0.25">
      <c r="A534" s="12">
        <v>43480</v>
      </c>
      <c r="B534">
        <v>0</v>
      </c>
      <c r="C534">
        <v>0</v>
      </c>
      <c r="D534">
        <v>120</v>
      </c>
      <c r="E534" s="1">
        <f t="shared" si="70"/>
        <v>43501</v>
      </c>
      <c r="F534" s="1">
        <f t="shared" si="71"/>
        <v>43621</v>
      </c>
      <c r="G534" s="5">
        <f>SUMIF('Date de baza'!E:E,"&lt;="&amp;A534,'Date de baza'!C:C)-SUMIF('Date de baza'!F:F,"&lt;"&amp;A534,'Date de baza'!C:C)</f>
        <v>13230</v>
      </c>
      <c r="H534" s="10">
        <f t="shared" si="72"/>
        <v>1.323</v>
      </c>
      <c r="I534" s="15">
        <f t="shared" si="73"/>
        <v>3307.5</v>
      </c>
      <c r="J534" s="13">
        <f t="shared" si="69"/>
        <v>0.25</v>
      </c>
      <c r="K534" s="15">
        <f t="shared" si="74"/>
        <v>9922.5</v>
      </c>
      <c r="L534" s="9">
        <f t="shared" si="68"/>
        <v>5.2919999999999998</v>
      </c>
    </row>
    <row r="535" spans="1:12" x14ac:dyDescent="0.25">
      <c r="A535" s="1">
        <v>43481</v>
      </c>
      <c r="B535">
        <v>0</v>
      </c>
      <c r="C535">
        <v>0</v>
      </c>
      <c r="D535">
        <v>120</v>
      </c>
      <c r="E535" s="1">
        <f t="shared" si="70"/>
        <v>43502</v>
      </c>
      <c r="F535" s="1">
        <f t="shared" si="71"/>
        <v>43622</v>
      </c>
      <c r="G535" s="5">
        <f>SUMIF('Date de baza'!E:E,"&lt;="&amp;A535,'Date de baza'!C:C)-SUMIF('Date de baza'!F:F,"&lt;"&amp;A535,'Date de baza'!C:C)</f>
        <v>13248</v>
      </c>
      <c r="H535" s="10">
        <f t="shared" si="72"/>
        <v>1.3248</v>
      </c>
      <c r="I535" s="15">
        <f t="shared" si="73"/>
        <v>3312</v>
      </c>
      <c r="J535" s="13">
        <f t="shared" si="69"/>
        <v>0.25</v>
      </c>
      <c r="K535" s="15">
        <f t="shared" si="74"/>
        <v>9936</v>
      </c>
      <c r="L535" s="9">
        <f t="shared" si="68"/>
        <v>5.2991999999999999</v>
      </c>
    </row>
    <row r="536" spans="1:12" x14ac:dyDescent="0.25">
      <c r="A536" s="1">
        <v>43482</v>
      </c>
      <c r="B536">
        <v>20</v>
      </c>
      <c r="C536">
        <v>18</v>
      </c>
      <c r="D536">
        <v>120</v>
      </c>
      <c r="E536" s="1">
        <f t="shared" si="70"/>
        <v>43503</v>
      </c>
      <c r="F536" s="1">
        <f t="shared" si="71"/>
        <v>43623</v>
      </c>
      <c r="G536" s="5">
        <f>SUMIF('Date de baza'!E:E,"&lt;="&amp;A536,'Date de baza'!C:C)-SUMIF('Date de baza'!F:F,"&lt;"&amp;A536,'Date de baza'!C:C)</f>
        <v>13266</v>
      </c>
      <c r="H536" s="10">
        <f t="shared" si="72"/>
        <v>1.3266</v>
      </c>
      <c r="I536" s="15">
        <f t="shared" si="73"/>
        <v>3316.5</v>
      </c>
      <c r="J536" s="13">
        <f t="shared" si="69"/>
        <v>0.25</v>
      </c>
      <c r="K536" s="15">
        <f t="shared" si="74"/>
        <v>9949.5</v>
      </c>
      <c r="L536" s="9">
        <f t="shared" ref="L536:L599" si="75">G536/2500</f>
        <v>5.3064</v>
      </c>
    </row>
    <row r="537" spans="1:12" x14ac:dyDescent="0.25">
      <c r="A537" s="1">
        <v>43483</v>
      </c>
      <c r="B537">
        <v>20</v>
      </c>
      <c r="C537">
        <v>18</v>
      </c>
      <c r="D537">
        <v>120</v>
      </c>
      <c r="E537" s="1">
        <f t="shared" si="70"/>
        <v>43504</v>
      </c>
      <c r="F537" s="1">
        <f t="shared" si="71"/>
        <v>43624</v>
      </c>
      <c r="G537" s="5">
        <f>SUMIF('Date de baza'!E:E,"&lt;="&amp;A537,'Date de baza'!C:C)-SUMIF('Date de baza'!F:F,"&lt;"&amp;A537,'Date de baza'!C:C)</f>
        <v>13284</v>
      </c>
      <c r="H537" s="10">
        <f t="shared" si="72"/>
        <v>1.3284</v>
      </c>
      <c r="I537" s="15">
        <f t="shared" si="73"/>
        <v>3321</v>
      </c>
      <c r="J537" s="13">
        <f t="shared" si="69"/>
        <v>0.25</v>
      </c>
      <c r="K537" s="15">
        <f t="shared" si="74"/>
        <v>9963</v>
      </c>
      <c r="L537" s="9">
        <f t="shared" si="75"/>
        <v>5.3136000000000001</v>
      </c>
    </row>
    <row r="538" spans="1:12" x14ac:dyDescent="0.25">
      <c r="A538" s="1">
        <v>43484</v>
      </c>
      <c r="B538">
        <v>20</v>
      </c>
      <c r="C538">
        <v>18</v>
      </c>
      <c r="D538">
        <v>120</v>
      </c>
      <c r="E538" s="1">
        <f t="shared" si="70"/>
        <v>43505</v>
      </c>
      <c r="F538" s="1">
        <f t="shared" si="71"/>
        <v>43625</v>
      </c>
      <c r="G538" s="5">
        <f>SUMIF('Date de baza'!E:E,"&lt;="&amp;A538,'Date de baza'!C:C)-SUMIF('Date de baza'!F:F,"&lt;"&amp;A538,'Date de baza'!C:C)</f>
        <v>13302</v>
      </c>
      <c r="H538" s="10">
        <f t="shared" si="72"/>
        <v>1.3302</v>
      </c>
      <c r="I538" s="15">
        <f t="shared" si="73"/>
        <v>3325.5</v>
      </c>
      <c r="J538" s="13">
        <f t="shared" si="69"/>
        <v>0.25</v>
      </c>
      <c r="K538" s="15">
        <f t="shared" si="74"/>
        <v>9976.5</v>
      </c>
      <c r="L538" s="9">
        <f t="shared" si="75"/>
        <v>5.3208000000000002</v>
      </c>
    </row>
    <row r="539" spans="1:12" x14ac:dyDescent="0.25">
      <c r="A539" s="1">
        <v>43485</v>
      </c>
      <c r="B539">
        <v>20</v>
      </c>
      <c r="C539">
        <v>18</v>
      </c>
      <c r="D539">
        <v>120</v>
      </c>
      <c r="E539" s="1">
        <f t="shared" si="70"/>
        <v>43506</v>
      </c>
      <c r="F539" s="1">
        <f t="shared" si="71"/>
        <v>43626</v>
      </c>
      <c r="G539" s="5">
        <f>SUMIF('Date de baza'!E:E,"&lt;="&amp;A539,'Date de baza'!C:C)-SUMIF('Date de baza'!F:F,"&lt;"&amp;A539,'Date de baza'!C:C)</f>
        <v>13320</v>
      </c>
      <c r="H539" s="10">
        <f t="shared" si="72"/>
        <v>1.3320000000000001</v>
      </c>
      <c r="I539" s="15">
        <f t="shared" si="73"/>
        <v>3330</v>
      </c>
      <c r="J539" s="13">
        <f t="shared" si="69"/>
        <v>0.25</v>
      </c>
      <c r="K539" s="15">
        <f t="shared" si="74"/>
        <v>9990</v>
      </c>
      <c r="L539" s="9">
        <f t="shared" si="75"/>
        <v>5.3280000000000003</v>
      </c>
    </row>
    <row r="540" spans="1:12" x14ac:dyDescent="0.25">
      <c r="A540" s="1">
        <v>43486</v>
      </c>
      <c r="B540">
        <v>20</v>
      </c>
      <c r="C540">
        <v>18</v>
      </c>
      <c r="D540">
        <v>120</v>
      </c>
      <c r="E540" s="1">
        <f t="shared" si="70"/>
        <v>43507</v>
      </c>
      <c r="F540" s="1">
        <f t="shared" si="71"/>
        <v>43627</v>
      </c>
      <c r="G540" s="5">
        <f>SUMIF('Date de baza'!E:E,"&lt;="&amp;A540,'Date de baza'!C:C)-SUMIF('Date de baza'!F:F,"&lt;"&amp;A540,'Date de baza'!C:C)</f>
        <v>13338</v>
      </c>
      <c r="H540" s="10">
        <f t="shared" si="72"/>
        <v>1.3338000000000001</v>
      </c>
      <c r="I540" s="15">
        <f t="shared" si="73"/>
        <v>3334.5</v>
      </c>
      <c r="J540" s="13">
        <f t="shared" si="69"/>
        <v>0.25</v>
      </c>
      <c r="K540" s="15">
        <f t="shared" si="74"/>
        <v>10003.5</v>
      </c>
      <c r="L540" s="9">
        <f t="shared" si="75"/>
        <v>5.3352000000000004</v>
      </c>
    </row>
    <row r="541" spans="1:12" x14ac:dyDescent="0.25">
      <c r="A541" s="1">
        <v>43487</v>
      </c>
      <c r="B541">
        <v>20</v>
      </c>
      <c r="C541">
        <v>18</v>
      </c>
      <c r="D541">
        <v>120</v>
      </c>
      <c r="E541" s="1">
        <f t="shared" si="70"/>
        <v>43508</v>
      </c>
      <c r="F541" s="1">
        <f t="shared" si="71"/>
        <v>43628</v>
      </c>
      <c r="G541" s="5">
        <f>SUMIF('Date de baza'!E:E,"&lt;="&amp;A541,'Date de baza'!C:C)-SUMIF('Date de baza'!F:F,"&lt;"&amp;A541,'Date de baza'!C:C)</f>
        <v>13338</v>
      </c>
      <c r="H541" s="10">
        <f t="shared" si="72"/>
        <v>1.3338000000000001</v>
      </c>
      <c r="I541" s="15">
        <f t="shared" si="73"/>
        <v>3334.5</v>
      </c>
      <c r="J541" s="13">
        <f t="shared" si="69"/>
        <v>0.25</v>
      </c>
      <c r="K541" s="15">
        <f t="shared" si="74"/>
        <v>10003.5</v>
      </c>
      <c r="L541" s="9">
        <f t="shared" si="75"/>
        <v>5.3352000000000004</v>
      </c>
    </row>
    <row r="542" spans="1:12" x14ac:dyDescent="0.25">
      <c r="A542" s="1">
        <v>43488</v>
      </c>
      <c r="B542">
        <v>20</v>
      </c>
      <c r="C542">
        <v>18</v>
      </c>
      <c r="D542">
        <v>120</v>
      </c>
      <c r="E542" s="1">
        <f t="shared" si="70"/>
        <v>43509</v>
      </c>
      <c r="F542" s="1">
        <f t="shared" si="71"/>
        <v>43629</v>
      </c>
      <c r="G542" s="5">
        <f>SUMIF('Date de baza'!E:E,"&lt;="&amp;A542,'Date de baza'!C:C)-SUMIF('Date de baza'!F:F,"&lt;"&amp;A542,'Date de baza'!C:C)</f>
        <v>13338</v>
      </c>
      <c r="H542" s="10">
        <f t="shared" si="72"/>
        <v>1.3338000000000001</v>
      </c>
      <c r="I542" s="15">
        <f t="shared" si="73"/>
        <v>3334.5</v>
      </c>
      <c r="J542" s="13">
        <f t="shared" si="69"/>
        <v>0.25</v>
      </c>
      <c r="K542" s="15">
        <f t="shared" si="74"/>
        <v>10003.5</v>
      </c>
      <c r="L542" s="9">
        <f t="shared" si="75"/>
        <v>5.3352000000000004</v>
      </c>
    </row>
    <row r="543" spans="1:12" x14ac:dyDescent="0.25">
      <c r="A543" s="1">
        <v>43489</v>
      </c>
      <c r="B543">
        <v>20</v>
      </c>
      <c r="C543">
        <v>18</v>
      </c>
      <c r="D543">
        <v>120</v>
      </c>
      <c r="E543" s="1">
        <f t="shared" si="70"/>
        <v>43510</v>
      </c>
      <c r="F543" s="1">
        <f t="shared" si="71"/>
        <v>43630</v>
      </c>
      <c r="G543" s="5">
        <f>SUMIF('Date de baza'!E:E,"&lt;="&amp;A543,'Date de baza'!C:C)-SUMIF('Date de baza'!F:F,"&lt;"&amp;A543,'Date de baza'!C:C)</f>
        <v>13338</v>
      </c>
      <c r="H543" s="10">
        <f t="shared" si="72"/>
        <v>1.3338000000000001</v>
      </c>
      <c r="I543" s="15">
        <f t="shared" si="73"/>
        <v>3334.5</v>
      </c>
      <c r="J543" s="13">
        <f t="shared" si="69"/>
        <v>0.25</v>
      </c>
      <c r="K543" s="15">
        <f t="shared" si="74"/>
        <v>10003.5</v>
      </c>
      <c r="L543" s="9">
        <f t="shared" si="75"/>
        <v>5.3352000000000004</v>
      </c>
    </row>
    <row r="544" spans="1:12" x14ac:dyDescent="0.25">
      <c r="A544" s="1">
        <v>43490</v>
      </c>
      <c r="B544">
        <v>20</v>
      </c>
      <c r="C544">
        <v>18</v>
      </c>
      <c r="D544">
        <v>120</v>
      </c>
      <c r="E544" s="1">
        <f t="shared" si="70"/>
        <v>43511</v>
      </c>
      <c r="F544" s="1">
        <f t="shared" si="71"/>
        <v>43631</v>
      </c>
      <c r="G544" s="5">
        <f>SUMIF('Date de baza'!E:E,"&lt;="&amp;A544,'Date de baza'!C:C)-SUMIF('Date de baza'!F:F,"&lt;"&amp;A544,'Date de baza'!C:C)</f>
        <v>13338</v>
      </c>
      <c r="H544" s="10">
        <f t="shared" si="72"/>
        <v>1.3338000000000001</v>
      </c>
      <c r="I544" s="15">
        <f t="shared" si="73"/>
        <v>3334.5</v>
      </c>
      <c r="J544" s="13">
        <f t="shared" si="69"/>
        <v>0.25</v>
      </c>
      <c r="K544" s="15">
        <f t="shared" si="74"/>
        <v>10003.5</v>
      </c>
      <c r="L544" s="9">
        <f t="shared" si="75"/>
        <v>5.3352000000000004</v>
      </c>
    </row>
    <row r="545" spans="1:12" x14ac:dyDescent="0.25">
      <c r="A545" s="1">
        <v>43491</v>
      </c>
      <c r="B545">
        <v>20</v>
      </c>
      <c r="C545">
        <v>18</v>
      </c>
      <c r="D545">
        <v>120</v>
      </c>
      <c r="E545" s="1">
        <f t="shared" si="70"/>
        <v>43512</v>
      </c>
      <c r="F545" s="1">
        <f t="shared" si="71"/>
        <v>43632</v>
      </c>
      <c r="G545" s="5">
        <f>SUMIF('Date de baza'!E:E,"&lt;="&amp;A545,'Date de baza'!C:C)-SUMIF('Date de baza'!F:F,"&lt;"&amp;A545,'Date de baza'!C:C)</f>
        <v>13338</v>
      </c>
      <c r="H545" s="10">
        <f t="shared" si="72"/>
        <v>1.3338000000000001</v>
      </c>
      <c r="I545" s="15">
        <f t="shared" si="73"/>
        <v>3334.5</v>
      </c>
      <c r="J545" s="13">
        <f t="shared" si="69"/>
        <v>0.25</v>
      </c>
      <c r="K545" s="15">
        <f t="shared" si="74"/>
        <v>10003.5</v>
      </c>
      <c r="L545" s="9">
        <f t="shared" si="75"/>
        <v>5.3352000000000004</v>
      </c>
    </row>
    <row r="546" spans="1:12" x14ac:dyDescent="0.25">
      <c r="A546" s="1">
        <v>43492</v>
      </c>
      <c r="B546">
        <v>20</v>
      </c>
      <c r="C546">
        <v>18</v>
      </c>
      <c r="D546">
        <v>120</v>
      </c>
      <c r="E546" s="1">
        <f t="shared" si="70"/>
        <v>43513</v>
      </c>
      <c r="F546" s="1">
        <f t="shared" si="71"/>
        <v>43633</v>
      </c>
      <c r="G546" s="5">
        <f>SUMIF('Date de baza'!E:E,"&lt;="&amp;A546,'Date de baza'!C:C)-SUMIF('Date de baza'!F:F,"&lt;"&amp;A546,'Date de baza'!C:C)</f>
        <v>13338</v>
      </c>
      <c r="H546" s="10">
        <f t="shared" si="72"/>
        <v>1.3338000000000001</v>
      </c>
      <c r="I546" s="15">
        <f t="shared" si="73"/>
        <v>3334.5</v>
      </c>
      <c r="J546" s="13">
        <f t="shared" si="69"/>
        <v>0.25</v>
      </c>
      <c r="K546" s="15">
        <f t="shared" si="74"/>
        <v>10003.5</v>
      </c>
      <c r="L546" s="9">
        <f t="shared" si="75"/>
        <v>5.3352000000000004</v>
      </c>
    </row>
    <row r="547" spans="1:12" x14ac:dyDescent="0.25">
      <c r="A547" s="1">
        <v>43493</v>
      </c>
      <c r="B547">
        <v>20</v>
      </c>
      <c r="C547">
        <v>18</v>
      </c>
      <c r="D547">
        <v>120</v>
      </c>
      <c r="E547" s="1">
        <f t="shared" si="70"/>
        <v>43514</v>
      </c>
      <c r="F547" s="1">
        <f t="shared" si="71"/>
        <v>43634</v>
      </c>
      <c r="G547" s="5">
        <f>SUMIF('Date de baza'!E:E,"&lt;="&amp;A547,'Date de baza'!C:C)-SUMIF('Date de baza'!F:F,"&lt;"&amp;A547,'Date de baza'!C:C)</f>
        <v>13338</v>
      </c>
      <c r="H547" s="10">
        <f t="shared" si="72"/>
        <v>1.3338000000000001</v>
      </c>
      <c r="I547" s="15">
        <f t="shared" si="73"/>
        <v>3334.5</v>
      </c>
      <c r="J547" s="13">
        <f t="shared" si="69"/>
        <v>0.25</v>
      </c>
      <c r="K547" s="15">
        <f t="shared" si="74"/>
        <v>10003.5</v>
      </c>
      <c r="L547" s="9">
        <f t="shared" si="75"/>
        <v>5.3352000000000004</v>
      </c>
    </row>
    <row r="548" spans="1:12" x14ac:dyDescent="0.25">
      <c r="A548" s="1">
        <v>43494</v>
      </c>
      <c r="B548">
        <v>20</v>
      </c>
      <c r="C548">
        <v>18</v>
      </c>
      <c r="D548">
        <v>120</v>
      </c>
      <c r="E548" s="1">
        <f t="shared" si="70"/>
        <v>43515</v>
      </c>
      <c r="F548" s="1">
        <f t="shared" si="71"/>
        <v>43635</v>
      </c>
      <c r="G548" s="5">
        <f>SUMIF('Date de baza'!E:E,"&lt;="&amp;A548,'Date de baza'!C:C)-SUMIF('Date de baza'!F:F,"&lt;"&amp;A548,'Date de baza'!C:C)</f>
        <v>13338</v>
      </c>
      <c r="H548" s="10">
        <f t="shared" si="72"/>
        <v>1.3338000000000001</v>
      </c>
      <c r="I548" s="15">
        <f t="shared" si="73"/>
        <v>3334.5</v>
      </c>
      <c r="J548" s="13">
        <f t="shared" ref="J548:J611" si="76">I548/G548</f>
        <v>0.25</v>
      </c>
      <c r="K548" s="15">
        <f t="shared" si="74"/>
        <v>10003.5</v>
      </c>
      <c r="L548" s="9">
        <f t="shared" si="75"/>
        <v>5.3352000000000004</v>
      </c>
    </row>
    <row r="549" spans="1:12" x14ac:dyDescent="0.25">
      <c r="A549" s="1">
        <v>43495</v>
      </c>
      <c r="B549">
        <v>20</v>
      </c>
      <c r="C549">
        <v>18</v>
      </c>
      <c r="D549">
        <v>120</v>
      </c>
      <c r="E549" s="1">
        <f t="shared" si="70"/>
        <v>43516</v>
      </c>
      <c r="F549" s="1">
        <f t="shared" si="71"/>
        <v>43636</v>
      </c>
      <c r="G549" s="5">
        <f>SUMIF('Date de baza'!E:E,"&lt;="&amp;A549,'Date de baza'!C:C)-SUMIF('Date de baza'!F:F,"&lt;"&amp;A549,'Date de baza'!C:C)</f>
        <v>13338</v>
      </c>
      <c r="H549" s="10">
        <f t="shared" si="72"/>
        <v>1.3338000000000001</v>
      </c>
      <c r="I549" s="15">
        <f t="shared" si="73"/>
        <v>3334.5</v>
      </c>
      <c r="J549" s="13">
        <f t="shared" si="76"/>
        <v>0.25</v>
      </c>
      <c r="K549" s="15">
        <f t="shared" si="74"/>
        <v>10003.5</v>
      </c>
      <c r="L549" s="9">
        <f t="shared" si="75"/>
        <v>5.3352000000000004</v>
      </c>
    </row>
    <row r="550" spans="1:12" x14ac:dyDescent="0.25">
      <c r="A550" s="1">
        <v>43496</v>
      </c>
      <c r="B550">
        <v>20</v>
      </c>
      <c r="C550">
        <v>18</v>
      </c>
      <c r="D550">
        <v>120</v>
      </c>
      <c r="E550" s="1">
        <f t="shared" si="70"/>
        <v>43517</v>
      </c>
      <c r="F550" s="1">
        <f t="shared" si="71"/>
        <v>43637</v>
      </c>
      <c r="G550" s="5">
        <f>SUMIF('Date de baza'!E:E,"&lt;="&amp;A550,'Date de baza'!C:C)-SUMIF('Date de baza'!F:F,"&lt;"&amp;A550,'Date de baza'!C:C)</f>
        <v>13338</v>
      </c>
      <c r="H550" s="10">
        <f t="shared" si="72"/>
        <v>1.3338000000000001</v>
      </c>
      <c r="I550" s="15">
        <f t="shared" si="73"/>
        <v>3334.5</v>
      </c>
      <c r="J550" s="13">
        <f t="shared" si="76"/>
        <v>0.25</v>
      </c>
      <c r="K550" s="15">
        <f t="shared" si="74"/>
        <v>10003.5</v>
      </c>
      <c r="L550" s="9">
        <f t="shared" si="75"/>
        <v>5.3352000000000004</v>
      </c>
    </row>
    <row r="551" spans="1:12" x14ac:dyDescent="0.25">
      <c r="A551" s="1">
        <v>43497</v>
      </c>
      <c r="B551">
        <v>20</v>
      </c>
      <c r="C551">
        <v>18</v>
      </c>
      <c r="D551">
        <v>120</v>
      </c>
      <c r="E551" s="1">
        <f t="shared" si="70"/>
        <v>43518</v>
      </c>
      <c r="F551" s="1">
        <f t="shared" si="71"/>
        <v>43638</v>
      </c>
      <c r="G551" s="5">
        <f>SUMIF('Date de baza'!E:E,"&lt;="&amp;A551,'Date de baza'!C:C)-SUMIF('Date de baza'!F:F,"&lt;"&amp;A551,'Date de baza'!C:C)</f>
        <v>13338</v>
      </c>
      <c r="H551" s="10">
        <f t="shared" si="72"/>
        <v>1.3338000000000001</v>
      </c>
      <c r="I551" s="15">
        <f t="shared" si="73"/>
        <v>3334.5</v>
      </c>
      <c r="J551" s="13">
        <f t="shared" si="76"/>
        <v>0.25</v>
      </c>
      <c r="K551" s="15">
        <f t="shared" si="74"/>
        <v>10003.5</v>
      </c>
      <c r="L551" s="9">
        <f t="shared" si="75"/>
        <v>5.3352000000000004</v>
      </c>
    </row>
    <row r="552" spans="1:12" x14ac:dyDescent="0.25">
      <c r="A552" s="1">
        <v>43498</v>
      </c>
      <c r="B552">
        <v>50</v>
      </c>
      <c r="C552">
        <v>45</v>
      </c>
      <c r="D552">
        <v>120</v>
      </c>
      <c r="E552" s="1">
        <f t="shared" si="70"/>
        <v>43519</v>
      </c>
      <c r="F552" s="1">
        <f t="shared" si="71"/>
        <v>43639</v>
      </c>
      <c r="G552" s="5">
        <f>SUMIF('Date de baza'!E:E,"&lt;="&amp;A552,'Date de baza'!C:C)-SUMIF('Date de baza'!F:F,"&lt;"&amp;A552,'Date de baza'!C:C)</f>
        <v>13338</v>
      </c>
      <c r="H552" s="10">
        <f t="shared" si="72"/>
        <v>1.3338000000000001</v>
      </c>
      <c r="I552" s="15">
        <f t="shared" si="73"/>
        <v>3334.5</v>
      </c>
      <c r="J552" s="13">
        <f t="shared" si="76"/>
        <v>0.25</v>
      </c>
      <c r="K552" s="15">
        <f t="shared" si="74"/>
        <v>10003.5</v>
      </c>
      <c r="L552" s="9">
        <f t="shared" si="75"/>
        <v>5.3352000000000004</v>
      </c>
    </row>
    <row r="553" spans="1:12" x14ac:dyDescent="0.25">
      <c r="A553" s="1">
        <v>43499</v>
      </c>
      <c r="B553">
        <v>50</v>
      </c>
      <c r="C553">
        <v>45</v>
      </c>
      <c r="D553">
        <v>120</v>
      </c>
      <c r="E553" s="1">
        <f t="shared" si="70"/>
        <v>43520</v>
      </c>
      <c r="F553" s="1">
        <f t="shared" si="71"/>
        <v>43640</v>
      </c>
      <c r="G553" s="5">
        <f>SUMIF('Date de baza'!E:E,"&lt;="&amp;A553,'Date de baza'!C:C)-SUMIF('Date de baza'!F:F,"&lt;"&amp;A553,'Date de baza'!C:C)</f>
        <v>13338</v>
      </c>
      <c r="H553" s="10">
        <f t="shared" si="72"/>
        <v>1.3338000000000001</v>
      </c>
      <c r="I553" s="15">
        <f t="shared" si="73"/>
        <v>3334.5</v>
      </c>
      <c r="J553" s="13">
        <f t="shared" si="76"/>
        <v>0.25</v>
      </c>
      <c r="K553" s="15">
        <f t="shared" si="74"/>
        <v>10003.5</v>
      </c>
      <c r="L553" s="9">
        <f t="shared" si="75"/>
        <v>5.3352000000000004</v>
      </c>
    </row>
    <row r="554" spans="1:12" x14ac:dyDescent="0.25">
      <c r="A554" s="1">
        <v>43500</v>
      </c>
      <c r="B554">
        <v>50</v>
      </c>
      <c r="C554">
        <v>45</v>
      </c>
      <c r="D554">
        <v>120</v>
      </c>
      <c r="E554" s="1">
        <f t="shared" si="70"/>
        <v>43521</v>
      </c>
      <c r="F554" s="1">
        <f t="shared" si="71"/>
        <v>43641</v>
      </c>
      <c r="G554" s="5">
        <f>SUMIF('Date de baza'!E:E,"&lt;="&amp;A554,'Date de baza'!C:C)-SUMIF('Date de baza'!F:F,"&lt;"&amp;A554,'Date de baza'!C:C)</f>
        <v>13338</v>
      </c>
      <c r="H554" s="10">
        <f t="shared" si="72"/>
        <v>1.3338000000000001</v>
      </c>
      <c r="I554" s="15">
        <f t="shared" si="73"/>
        <v>3334.5</v>
      </c>
      <c r="J554" s="13">
        <f t="shared" si="76"/>
        <v>0.25</v>
      </c>
      <c r="K554" s="15">
        <f t="shared" si="74"/>
        <v>10003.5</v>
      </c>
      <c r="L554" s="9">
        <f t="shared" si="75"/>
        <v>5.3352000000000004</v>
      </c>
    </row>
    <row r="555" spans="1:12" x14ac:dyDescent="0.25">
      <c r="A555" s="1">
        <v>43501</v>
      </c>
      <c r="B555">
        <v>50</v>
      </c>
      <c r="C555">
        <v>45</v>
      </c>
      <c r="D555">
        <v>120</v>
      </c>
      <c r="E555" s="1">
        <f t="shared" si="70"/>
        <v>43522</v>
      </c>
      <c r="F555" s="1">
        <f t="shared" si="71"/>
        <v>43642</v>
      </c>
      <c r="G555" s="5">
        <f>SUMIF('Date de baza'!E:E,"&lt;="&amp;A555,'Date de baza'!C:C)-SUMIF('Date de baza'!F:F,"&lt;"&amp;A555,'Date de baza'!C:C)</f>
        <v>13338</v>
      </c>
      <c r="H555" s="10">
        <f t="shared" si="72"/>
        <v>1.3338000000000001</v>
      </c>
      <c r="I555" s="15">
        <f t="shared" si="73"/>
        <v>3334.5</v>
      </c>
      <c r="J555" s="13">
        <f t="shared" si="76"/>
        <v>0.25</v>
      </c>
      <c r="K555" s="15">
        <f t="shared" si="74"/>
        <v>10003.5</v>
      </c>
      <c r="L555" s="9">
        <f t="shared" si="75"/>
        <v>5.3352000000000004</v>
      </c>
    </row>
    <row r="556" spans="1:12" x14ac:dyDescent="0.25">
      <c r="A556" s="1">
        <v>43502</v>
      </c>
      <c r="B556">
        <v>50</v>
      </c>
      <c r="C556">
        <v>45</v>
      </c>
      <c r="D556">
        <v>120</v>
      </c>
      <c r="E556" s="1">
        <f t="shared" si="70"/>
        <v>43523</v>
      </c>
      <c r="F556" s="1">
        <f t="shared" si="71"/>
        <v>43643</v>
      </c>
      <c r="G556" s="5">
        <f>SUMIF('Date de baza'!E:E,"&lt;="&amp;A556,'Date de baza'!C:C)-SUMIF('Date de baza'!F:F,"&lt;"&amp;A556,'Date de baza'!C:C)</f>
        <v>13338</v>
      </c>
      <c r="H556" s="10">
        <f t="shared" si="72"/>
        <v>1.3338000000000001</v>
      </c>
      <c r="I556" s="15">
        <f t="shared" si="73"/>
        <v>3334.5</v>
      </c>
      <c r="J556" s="13">
        <f t="shared" si="76"/>
        <v>0.25</v>
      </c>
      <c r="K556" s="15">
        <f t="shared" si="74"/>
        <v>10003.5</v>
      </c>
      <c r="L556" s="9">
        <f t="shared" si="75"/>
        <v>5.3352000000000004</v>
      </c>
    </row>
    <row r="557" spans="1:12" x14ac:dyDescent="0.25">
      <c r="A557" s="1">
        <v>43503</v>
      </c>
      <c r="B557">
        <v>50</v>
      </c>
      <c r="C557">
        <v>45</v>
      </c>
      <c r="D557">
        <v>120</v>
      </c>
      <c r="E557" s="1">
        <f t="shared" si="70"/>
        <v>43524</v>
      </c>
      <c r="F557" s="1">
        <f t="shared" si="71"/>
        <v>43644</v>
      </c>
      <c r="G557" s="5">
        <f>SUMIF('Date de baza'!E:E,"&lt;="&amp;A557,'Date de baza'!C:C)-SUMIF('Date de baza'!F:F,"&lt;"&amp;A557,'Date de baza'!C:C)</f>
        <v>13356</v>
      </c>
      <c r="H557" s="10">
        <f t="shared" si="72"/>
        <v>1.3356000000000001</v>
      </c>
      <c r="I557" s="15">
        <f t="shared" si="73"/>
        <v>3339</v>
      </c>
      <c r="J557" s="13">
        <f t="shared" si="76"/>
        <v>0.25</v>
      </c>
      <c r="K557" s="15">
        <f t="shared" si="74"/>
        <v>10017</v>
      </c>
      <c r="L557" s="9">
        <f t="shared" si="75"/>
        <v>5.3423999999999996</v>
      </c>
    </row>
    <row r="558" spans="1:12" x14ac:dyDescent="0.25">
      <c r="A558" s="1">
        <v>43504</v>
      </c>
      <c r="B558">
        <v>50</v>
      </c>
      <c r="C558">
        <v>45</v>
      </c>
      <c r="D558">
        <v>120</v>
      </c>
      <c r="E558" s="1">
        <f t="shared" si="70"/>
        <v>43525</v>
      </c>
      <c r="F558" s="1">
        <f t="shared" si="71"/>
        <v>43645</v>
      </c>
      <c r="G558" s="5">
        <f>SUMIF('Date de baza'!E:E,"&lt;="&amp;A558,'Date de baza'!C:C)-SUMIF('Date de baza'!F:F,"&lt;"&amp;A558,'Date de baza'!C:C)</f>
        <v>13374</v>
      </c>
      <c r="H558" s="10">
        <f t="shared" si="72"/>
        <v>1.3374000000000001</v>
      </c>
      <c r="I558" s="15">
        <f t="shared" si="73"/>
        <v>3343.5</v>
      </c>
      <c r="J558" s="13">
        <f t="shared" si="76"/>
        <v>0.25</v>
      </c>
      <c r="K558" s="15">
        <f t="shared" si="74"/>
        <v>10030.5</v>
      </c>
      <c r="L558" s="9">
        <f t="shared" si="75"/>
        <v>5.3495999999999997</v>
      </c>
    </row>
    <row r="559" spans="1:12" x14ac:dyDescent="0.25">
      <c r="A559" s="1">
        <v>43505</v>
      </c>
      <c r="B559">
        <v>50</v>
      </c>
      <c r="C559">
        <v>45</v>
      </c>
      <c r="D559">
        <v>120</v>
      </c>
      <c r="E559" s="1">
        <f t="shared" si="70"/>
        <v>43526</v>
      </c>
      <c r="F559" s="1">
        <f t="shared" si="71"/>
        <v>43646</v>
      </c>
      <c r="G559" s="5">
        <f>SUMIF('Date de baza'!E:E,"&lt;="&amp;A559,'Date de baza'!C:C)-SUMIF('Date de baza'!F:F,"&lt;"&amp;A559,'Date de baza'!C:C)</f>
        <v>13392</v>
      </c>
      <c r="H559" s="10">
        <f t="shared" si="72"/>
        <v>1.3392000000000002</v>
      </c>
      <c r="I559" s="15">
        <f t="shared" si="73"/>
        <v>3348</v>
      </c>
      <c r="J559" s="13">
        <f t="shared" si="76"/>
        <v>0.25</v>
      </c>
      <c r="K559" s="15">
        <f t="shared" si="74"/>
        <v>10044</v>
      </c>
      <c r="L559" s="9">
        <f t="shared" si="75"/>
        <v>5.3567999999999998</v>
      </c>
    </row>
    <row r="560" spans="1:12" x14ac:dyDescent="0.25">
      <c r="A560" s="1">
        <v>43506</v>
      </c>
      <c r="B560">
        <v>50</v>
      </c>
      <c r="C560">
        <v>45</v>
      </c>
      <c r="D560">
        <v>120</v>
      </c>
      <c r="E560" s="1">
        <f t="shared" si="70"/>
        <v>43527</v>
      </c>
      <c r="F560" s="1">
        <f t="shared" si="71"/>
        <v>43647</v>
      </c>
      <c r="G560" s="5">
        <f>SUMIF('Date de baza'!E:E,"&lt;="&amp;A560,'Date de baza'!C:C)-SUMIF('Date de baza'!F:F,"&lt;"&amp;A560,'Date de baza'!C:C)</f>
        <v>13410</v>
      </c>
      <c r="H560" s="10">
        <f t="shared" si="72"/>
        <v>1.341</v>
      </c>
      <c r="I560" s="15">
        <f t="shared" si="73"/>
        <v>3352.5</v>
      </c>
      <c r="J560" s="13">
        <f t="shared" si="76"/>
        <v>0.25</v>
      </c>
      <c r="K560" s="15">
        <f t="shared" si="74"/>
        <v>10057.5</v>
      </c>
      <c r="L560" s="9">
        <f t="shared" si="75"/>
        <v>5.3639999999999999</v>
      </c>
    </row>
    <row r="561" spans="1:12" x14ac:dyDescent="0.25">
      <c r="A561" s="1">
        <v>43507</v>
      </c>
      <c r="B561">
        <v>50</v>
      </c>
      <c r="C561">
        <v>45</v>
      </c>
      <c r="D561">
        <v>120</v>
      </c>
      <c r="E561" s="1">
        <f t="shared" si="70"/>
        <v>43528</v>
      </c>
      <c r="F561" s="1">
        <f t="shared" si="71"/>
        <v>43648</v>
      </c>
      <c r="G561" s="5">
        <f>SUMIF('Date de baza'!E:E,"&lt;="&amp;A561,'Date de baza'!C:C)-SUMIF('Date de baza'!F:F,"&lt;"&amp;A561,'Date de baza'!C:C)</f>
        <v>13428</v>
      </c>
      <c r="H561" s="10">
        <f t="shared" si="72"/>
        <v>1.3428</v>
      </c>
      <c r="I561" s="15">
        <f t="shared" si="73"/>
        <v>3357</v>
      </c>
      <c r="J561" s="13">
        <f t="shared" si="76"/>
        <v>0.25</v>
      </c>
      <c r="K561" s="15">
        <f t="shared" si="74"/>
        <v>10071</v>
      </c>
      <c r="L561" s="9">
        <f t="shared" si="75"/>
        <v>5.3712</v>
      </c>
    </row>
    <row r="562" spans="1:12" x14ac:dyDescent="0.25">
      <c r="A562" s="1">
        <v>43508</v>
      </c>
      <c r="B562">
        <v>50</v>
      </c>
      <c r="C562">
        <v>45</v>
      </c>
      <c r="D562">
        <v>120</v>
      </c>
      <c r="E562" s="1">
        <f t="shared" si="70"/>
        <v>43529</v>
      </c>
      <c r="F562" s="1">
        <f t="shared" si="71"/>
        <v>43649</v>
      </c>
      <c r="G562" s="5">
        <f>SUMIF('Date de baza'!E:E,"&lt;="&amp;A562,'Date de baza'!C:C)-SUMIF('Date de baza'!F:F,"&lt;"&amp;A562,'Date de baza'!C:C)</f>
        <v>13446</v>
      </c>
      <c r="H562" s="10">
        <f t="shared" si="72"/>
        <v>1.3446</v>
      </c>
      <c r="I562" s="15">
        <f t="shared" si="73"/>
        <v>3361.5</v>
      </c>
      <c r="J562" s="13">
        <f t="shared" si="76"/>
        <v>0.25</v>
      </c>
      <c r="K562" s="15">
        <f t="shared" si="74"/>
        <v>10084.5</v>
      </c>
      <c r="L562" s="9">
        <f t="shared" si="75"/>
        <v>5.3784000000000001</v>
      </c>
    </row>
    <row r="563" spans="1:12" x14ac:dyDescent="0.25">
      <c r="A563" s="1">
        <v>43509</v>
      </c>
      <c r="B563">
        <v>50</v>
      </c>
      <c r="C563">
        <v>45</v>
      </c>
      <c r="D563">
        <v>120</v>
      </c>
      <c r="E563" s="1">
        <f t="shared" si="70"/>
        <v>43530</v>
      </c>
      <c r="F563" s="1">
        <f t="shared" si="71"/>
        <v>43650</v>
      </c>
      <c r="G563" s="5">
        <f>SUMIF('Date de baza'!E:E,"&lt;="&amp;A563,'Date de baza'!C:C)-SUMIF('Date de baza'!F:F,"&lt;"&amp;A563,'Date de baza'!C:C)</f>
        <v>13464</v>
      </c>
      <c r="H563" s="10">
        <f t="shared" si="72"/>
        <v>1.3464</v>
      </c>
      <c r="I563" s="15">
        <f t="shared" si="73"/>
        <v>3366</v>
      </c>
      <c r="J563" s="13">
        <f t="shared" si="76"/>
        <v>0.25</v>
      </c>
      <c r="K563" s="15">
        <f t="shared" si="74"/>
        <v>10098</v>
      </c>
      <c r="L563" s="9">
        <f t="shared" si="75"/>
        <v>5.3856000000000002</v>
      </c>
    </row>
    <row r="564" spans="1:12" x14ac:dyDescent="0.25">
      <c r="A564" s="1">
        <v>43510</v>
      </c>
      <c r="B564">
        <v>50</v>
      </c>
      <c r="C564">
        <v>45</v>
      </c>
      <c r="D564">
        <v>120</v>
      </c>
      <c r="E564" s="1">
        <f t="shared" si="70"/>
        <v>43531</v>
      </c>
      <c r="F564" s="1">
        <f t="shared" si="71"/>
        <v>43651</v>
      </c>
      <c r="G564" s="5">
        <f>SUMIF('Date de baza'!E:E,"&lt;="&amp;A564,'Date de baza'!C:C)-SUMIF('Date de baza'!F:F,"&lt;"&amp;A564,'Date de baza'!C:C)</f>
        <v>13482</v>
      </c>
      <c r="H564" s="10">
        <f t="shared" si="72"/>
        <v>1.3482000000000001</v>
      </c>
      <c r="I564" s="15">
        <f t="shared" si="73"/>
        <v>3370.5</v>
      </c>
      <c r="J564" s="13">
        <f t="shared" si="76"/>
        <v>0.25</v>
      </c>
      <c r="K564" s="15">
        <f t="shared" si="74"/>
        <v>10111.5</v>
      </c>
      <c r="L564" s="9">
        <f t="shared" si="75"/>
        <v>5.3928000000000003</v>
      </c>
    </row>
    <row r="565" spans="1:12" x14ac:dyDescent="0.25">
      <c r="A565" s="1">
        <v>43511</v>
      </c>
      <c r="B565">
        <v>50</v>
      </c>
      <c r="C565">
        <v>45</v>
      </c>
      <c r="D565">
        <v>120</v>
      </c>
      <c r="E565" s="1">
        <f t="shared" si="70"/>
        <v>43532</v>
      </c>
      <c r="F565" s="1">
        <f t="shared" si="71"/>
        <v>43652</v>
      </c>
      <c r="G565" s="5">
        <f>SUMIF('Date de baza'!E:E,"&lt;="&amp;A565,'Date de baza'!C:C)-SUMIF('Date de baza'!F:F,"&lt;"&amp;A565,'Date de baza'!C:C)</f>
        <v>13500</v>
      </c>
      <c r="H565" s="10">
        <f t="shared" si="72"/>
        <v>1.35</v>
      </c>
      <c r="I565" s="15">
        <f t="shared" si="73"/>
        <v>3375</v>
      </c>
      <c r="J565" s="13">
        <f t="shared" si="76"/>
        <v>0.25</v>
      </c>
      <c r="K565" s="15">
        <f t="shared" si="74"/>
        <v>10125</v>
      </c>
      <c r="L565" s="9">
        <f t="shared" si="75"/>
        <v>5.4</v>
      </c>
    </row>
    <row r="566" spans="1:12" x14ac:dyDescent="0.25">
      <c r="A566" s="1">
        <v>43512</v>
      </c>
      <c r="B566">
        <v>50</v>
      </c>
      <c r="C566">
        <v>45</v>
      </c>
      <c r="D566">
        <v>90</v>
      </c>
      <c r="E566" s="1">
        <f t="shared" si="70"/>
        <v>43533</v>
      </c>
      <c r="F566" s="1">
        <f t="shared" si="71"/>
        <v>43623</v>
      </c>
      <c r="G566" s="5">
        <f>SUMIF('Date de baza'!E:E,"&lt;="&amp;A566,'Date de baza'!C:C)-SUMIF('Date de baza'!F:F,"&lt;"&amp;A566,'Date de baza'!C:C)</f>
        <v>13518</v>
      </c>
      <c r="H566" s="10">
        <f t="shared" si="72"/>
        <v>1.3518000000000001</v>
      </c>
      <c r="I566" s="15">
        <f t="shared" si="73"/>
        <v>3379.5</v>
      </c>
      <c r="J566" s="13">
        <f t="shared" si="76"/>
        <v>0.25</v>
      </c>
      <c r="K566" s="15">
        <f t="shared" si="74"/>
        <v>10138.5</v>
      </c>
      <c r="L566" s="9">
        <f t="shared" si="75"/>
        <v>5.4071999999999996</v>
      </c>
    </row>
    <row r="567" spans="1:12" x14ac:dyDescent="0.25">
      <c r="A567" s="1">
        <v>43513</v>
      </c>
      <c r="B567">
        <v>50</v>
      </c>
      <c r="C567">
        <v>45</v>
      </c>
      <c r="D567">
        <v>90</v>
      </c>
      <c r="E567" s="1">
        <f t="shared" si="70"/>
        <v>43534</v>
      </c>
      <c r="F567" s="1">
        <f t="shared" si="71"/>
        <v>43624</v>
      </c>
      <c r="G567" s="5">
        <f>SUMIF('Date de baza'!E:E,"&lt;="&amp;A567,'Date de baza'!C:C)-SUMIF('Date de baza'!F:F,"&lt;"&amp;A567,'Date de baza'!C:C)</f>
        <v>13536</v>
      </c>
      <c r="H567" s="10">
        <f t="shared" si="72"/>
        <v>1.3536000000000001</v>
      </c>
      <c r="I567" s="15">
        <f t="shared" si="73"/>
        <v>3384</v>
      </c>
      <c r="J567" s="13">
        <f t="shared" si="76"/>
        <v>0.25</v>
      </c>
      <c r="K567" s="15">
        <f t="shared" si="74"/>
        <v>10152</v>
      </c>
      <c r="L567" s="9">
        <f t="shared" si="75"/>
        <v>5.4143999999999997</v>
      </c>
    </row>
    <row r="568" spans="1:12" x14ac:dyDescent="0.25">
      <c r="A568" s="1">
        <v>43514</v>
      </c>
      <c r="B568">
        <v>50</v>
      </c>
      <c r="C568">
        <v>45</v>
      </c>
      <c r="D568">
        <v>90</v>
      </c>
      <c r="E568" s="1">
        <f t="shared" si="70"/>
        <v>43535</v>
      </c>
      <c r="F568" s="1">
        <f t="shared" si="71"/>
        <v>43625</v>
      </c>
      <c r="G568" s="5">
        <f>SUMIF('Date de baza'!E:E,"&lt;="&amp;A568,'Date de baza'!C:C)-SUMIF('Date de baza'!F:F,"&lt;"&amp;A568,'Date de baza'!C:C)</f>
        <v>13554</v>
      </c>
      <c r="H568" s="10">
        <f t="shared" si="72"/>
        <v>1.3554000000000002</v>
      </c>
      <c r="I568" s="15">
        <f t="shared" si="73"/>
        <v>3388.5</v>
      </c>
      <c r="J568" s="13">
        <f t="shared" si="76"/>
        <v>0.25</v>
      </c>
      <c r="K568" s="15">
        <f t="shared" si="74"/>
        <v>10165.5</v>
      </c>
      <c r="L568" s="9">
        <f t="shared" si="75"/>
        <v>5.4215999999999998</v>
      </c>
    </row>
    <row r="569" spans="1:12" x14ac:dyDescent="0.25">
      <c r="A569" s="1">
        <v>43515</v>
      </c>
      <c r="B569">
        <v>50</v>
      </c>
      <c r="C569">
        <v>45</v>
      </c>
      <c r="D569">
        <v>90</v>
      </c>
      <c r="E569" s="1">
        <f t="shared" si="70"/>
        <v>43536</v>
      </c>
      <c r="F569" s="1">
        <f t="shared" si="71"/>
        <v>43626</v>
      </c>
      <c r="G569" s="5">
        <f>SUMIF('Date de baza'!E:E,"&lt;="&amp;A569,'Date de baza'!C:C)-SUMIF('Date de baza'!F:F,"&lt;"&amp;A569,'Date de baza'!C:C)</f>
        <v>13572</v>
      </c>
      <c r="H569" s="10">
        <f t="shared" si="72"/>
        <v>1.3572</v>
      </c>
      <c r="I569" s="15">
        <f t="shared" si="73"/>
        <v>3393</v>
      </c>
      <c r="J569" s="13">
        <f t="shared" si="76"/>
        <v>0.25</v>
      </c>
      <c r="K569" s="15">
        <f t="shared" si="74"/>
        <v>10179</v>
      </c>
      <c r="L569" s="9">
        <f t="shared" si="75"/>
        <v>5.4287999999999998</v>
      </c>
    </row>
    <row r="570" spans="1:12" x14ac:dyDescent="0.25">
      <c r="A570" s="1">
        <v>43516</v>
      </c>
      <c r="B570">
        <v>50</v>
      </c>
      <c r="C570">
        <v>45</v>
      </c>
      <c r="D570">
        <v>90</v>
      </c>
      <c r="E570" s="1">
        <f t="shared" si="70"/>
        <v>43537</v>
      </c>
      <c r="F570" s="1">
        <f t="shared" si="71"/>
        <v>43627</v>
      </c>
      <c r="G570" s="5">
        <f>SUMIF('Date de baza'!E:E,"&lt;="&amp;A570,'Date de baza'!C:C)-SUMIF('Date de baza'!F:F,"&lt;"&amp;A570,'Date de baza'!C:C)</f>
        <v>13590</v>
      </c>
      <c r="H570" s="10">
        <f t="shared" si="72"/>
        <v>1.359</v>
      </c>
      <c r="I570" s="15">
        <f t="shared" si="73"/>
        <v>3397.5</v>
      </c>
      <c r="J570" s="13">
        <f t="shared" si="76"/>
        <v>0.25</v>
      </c>
      <c r="K570" s="15">
        <f t="shared" si="74"/>
        <v>10192.5</v>
      </c>
      <c r="L570" s="9">
        <f t="shared" si="75"/>
        <v>5.4359999999999999</v>
      </c>
    </row>
    <row r="571" spans="1:12" x14ac:dyDescent="0.25">
      <c r="A571" s="1">
        <v>43517</v>
      </c>
      <c r="B571">
        <v>50</v>
      </c>
      <c r="C571">
        <v>45</v>
      </c>
      <c r="D571">
        <v>90</v>
      </c>
      <c r="E571" s="1">
        <f t="shared" si="70"/>
        <v>43538</v>
      </c>
      <c r="F571" s="1">
        <f t="shared" si="71"/>
        <v>43628</v>
      </c>
      <c r="G571" s="5">
        <f>SUMIF('Date de baza'!E:E,"&lt;="&amp;A571,'Date de baza'!C:C)-SUMIF('Date de baza'!F:F,"&lt;"&amp;A571,'Date de baza'!C:C)</f>
        <v>13608</v>
      </c>
      <c r="H571" s="10">
        <f t="shared" si="72"/>
        <v>1.3608</v>
      </c>
      <c r="I571" s="15">
        <f t="shared" si="73"/>
        <v>3402</v>
      </c>
      <c r="J571" s="13">
        <f t="shared" si="76"/>
        <v>0.25</v>
      </c>
      <c r="K571" s="15">
        <f t="shared" si="74"/>
        <v>10206</v>
      </c>
      <c r="L571" s="9">
        <f t="shared" si="75"/>
        <v>5.4432</v>
      </c>
    </row>
    <row r="572" spans="1:12" x14ac:dyDescent="0.25">
      <c r="A572" s="1">
        <v>43518</v>
      </c>
      <c r="B572">
        <v>50</v>
      </c>
      <c r="C572">
        <v>45</v>
      </c>
      <c r="D572">
        <v>90</v>
      </c>
      <c r="E572" s="1">
        <f t="shared" si="70"/>
        <v>43539</v>
      </c>
      <c r="F572" s="1">
        <f t="shared" si="71"/>
        <v>43629</v>
      </c>
      <c r="G572" s="5">
        <f>SUMIF('Date de baza'!E:E,"&lt;="&amp;A572,'Date de baza'!C:C)-SUMIF('Date de baza'!F:F,"&lt;"&amp;A572,'Date de baza'!C:C)</f>
        <v>13626</v>
      </c>
      <c r="H572" s="10">
        <f t="shared" si="72"/>
        <v>1.3626</v>
      </c>
      <c r="I572" s="15">
        <f t="shared" si="73"/>
        <v>3406.5</v>
      </c>
      <c r="J572" s="13">
        <f t="shared" si="76"/>
        <v>0.25</v>
      </c>
      <c r="K572" s="15">
        <f t="shared" si="74"/>
        <v>10219.5</v>
      </c>
      <c r="L572" s="9">
        <f t="shared" si="75"/>
        <v>5.4504000000000001</v>
      </c>
    </row>
    <row r="573" spans="1:12" x14ac:dyDescent="0.25">
      <c r="A573" s="1">
        <v>43519</v>
      </c>
      <c r="B573">
        <v>50</v>
      </c>
      <c r="C573">
        <v>45</v>
      </c>
      <c r="D573">
        <v>90</v>
      </c>
      <c r="E573" s="1">
        <f t="shared" si="70"/>
        <v>43540</v>
      </c>
      <c r="F573" s="1">
        <f t="shared" si="71"/>
        <v>43630</v>
      </c>
      <c r="G573" s="5">
        <f>SUMIF('Date de baza'!E:E,"&lt;="&amp;A573,'Date de baza'!C:C)-SUMIF('Date de baza'!F:F,"&lt;"&amp;A573,'Date de baza'!C:C)</f>
        <v>13671</v>
      </c>
      <c r="H573" s="10">
        <f t="shared" si="72"/>
        <v>1.3671</v>
      </c>
      <c r="I573" s="15">
        <f t="shared" si="73"/>
        <v>3417.75</v>
      </c>
      <c r="J573" s="13">
        <f t="shared" si="76"/>
        <v>0.25</v>
      </c>
      <c r="K573" s="15">
        <f t="shared" si="74"/>
        <v>10253.25</v>
      </c>
      <c r="L573" s="9">
        <f t="shared" si="75"/>
        <v>5.4683999999999999</v>
      </c>
    </row>
    <row r="574" spans="1:12" x14ac:dyDescent="0.25">
      <c r="A574" s="1">
        <v>43520</v>
      </c>
      <c r="B574">
        <v>50</v>
      </c>
      <c r="C574">
        <v>45</v>
      </c>
      <c r="D574">
        <v>90</v>
      </c>
      <c r="E574" s="1">
        <f t="shared" si="70"/>
        <v>43541</v>
      </c>
      <c r="F574" s="1">
        <f t="shared" si="71"/>
        <v>43631</v>
      </c>
      <c r="G574" s="5">
        <f>SUMIF('Date de baza'!E:E,"&lt;="&amp;A574,'Date de baza'!C:C)-SUMIF('Date de baza'!F:F,"&lt;"&amp;A574,'Date de baza'!C:C)</f>
        <v>13716</v>
      </c>
      <c r="H574" s="10">
        <f t="shared" si="72"/>
        <v>1.3716000000000002</v>
      </c>
      <c r="I574" s="15">
        <f t="shared" si="73"/>
        <v>3429</v>
      </c>
      <c r="J574" s="13">
        <f t="shared" si="76"/>
        <v>0.25</v>
      </c>
      <c r="K574" s="15">
        <f t="shared" si="74"/>
        <v>10287</v>
      </c>
      <c r="L574" s="9">
        <f t="shared" si="75"/>
        <v>5.4863999999999997</v>
      </c>
    </row>
    <row r="575" spans="1:12" x14ac:dyDescent="0.25">
      <c r="A575" s="1">
        <v>43521</v>
      </c>
      <c r="B575">
        <v>50</v>
      </c>
      <c r="C575">
        <v>45</v>
      </c>
      <c r="D575">
        <v>90</v>
      </c>
      <c r="E575" s="1">
        <f t="shared" si="70"/>
        <v>43542</v>
      </c>
      <c r="F575" s="1">
        <f t="shared" si="71"/>
        <v>43632</v>
      </c>
      <c r="G575" s="5">
        <f>SUMIF('Date de baza'!E:E,"&lt;="&amp;A575,'Date de baza'!C:C)-SUMIF('Date de baza'!F:F,"&lt;"&amp;A575,'Date de baza'!C:C)</f>
        <v>13761</v>
      </c>
      <c r="H575" s="10">
        <f t="shared" si="72"/>
        <v>1.3761000000000001</v>
      </c>
      <c r="I575" s="15">
        <f t="shared" si="73"/>
        <v>3440.25</v>
      </c>
      <c r="J575" s="13">
        <f t="shared" si="76"/>
        <v>0.25</v>
      </c>
      <c r="K575" s="15">
        <f t="shared" si="74"/>
        <v>10320.75</v>
      </c>
      <c r="L575" s="9">
        <f t="shared" si="75"/>
        <v>5.5044000000000004</v>
      </c>
    </row>
    <row r="576" spans="1:12" x14ac:dyDescent="0.25">
      <c r="A576" s="1">
        <v>43522</v>
      </c>
      <c r="B576">
        <v>50</v>
      </c>
      <c r="C576">
        <v>45</v>
      </c>
      <c r="D576">
        <v>90</v>
      </c>
      <c r="E576" s="1">
        <f t="shared" si="70"/>
        <v>43543</v>
      </c>
      <c r="F576" s="1">
        <f t="shared" si="71"/>
        <v>43633</v>
      </c>
      <c r="G576" s="5">
        <f>SUMIF('Date de baza'!E:E,"&lt;="&amp;A576,'Date de baza'!C:C)-SUMIF('Date de baza'!F:F,"&lt;"&amp;A576,'Date de baza'!C:C)</f>
        <v>13806</v>
      </c>
      <c r="H576" s="10">
        <f t="shared" si="72"/>
        <v>1.3806</v>
      </c>
      <c r="I576" s="15">
        <f t="shared" si="73"/>
        <v>3451.5</v>
      </c>
      <c r="J576" s="13">
        <f t="shared" si="76"/>
        <v>0.25</v>
      </c>
      <c r="K576" s="15">
        <f t="shared" si="74"/>
        <v>10354.5</v>
      </c>
      <c r="L576" s="9">
        <f t="shared" si="75"/>
        <v>5.5224000000000002</v>
      </c>
    </row>
    <row r="577" spans="1:12" x14ac:dyDescent="0.25">
      <c r="A577" s="1">
        <v>43523</v>
      </c>
      <c r="B577">
        <v>50</v>
      </c>
      <c r="C577">
        <v>45</v>
      </c>
      <c r="D577">
        <v>90</v>
      </c>
      <c r="E577" s="1">
        <f t="shared" si="70"/>
        <v>43544</v>
      </c>
      <c r="F577" s="1">
        <f t="shared" si="71"/>
        <v>43634</v>
      </c>
      <c r="G577" s="5">
        <f>SUMIF('Date de baza'!E:E,"&lt;="&amp;A577,'Date de baza'!C:C)-SUMIF('Date de baza'!F:F,"&lt;"&amp;A577,'Date de baza'!C:C)</f>
        <v>13851</v>
      </c>
      <c r="H577" s="10">
        <f t="shared" si="72"/>
        <v>1.3851</v>
      </c>
      <c r="I577" s="15">
        <f t="shared" si="73"/>
        <v>3462.75</v>
      </c>
      <c r="J577" s="13">
        <f t="shared" si="76"/>
        <v>0.25</v>
      </c>
      <c r="K577" s="15">
        <f t="shared" si="74"/>
        <v>10388.25</v>
      </c>
      <c r="L577" s="9">
        <f t="shared" si="75"/>
        <v>5.5404</v>
      </c>
    </row>
    <row r="578" spans="1:12" x14ac:dyDescent="0.25">
      <c r="A578" s="1">
        <v>43524</v>
      </c>
      <c r="B578">
        <v>50</v>
      </c>
      <c r="C578">
        <v>45</v>
      </c>
      <c r="D578">
        <v>90</v>
      </c>
      <c r="E578" s="1">
        <f t="shared" si="70"/>
        <v>43545</v>
      </c>
      <c r="F578" s="1">
        <f t="shared" si="71"/>
        <v>43635</v>
      </c>
      <c r="G578" s="5">
        <f>SUMIF('Date de baza'!E:E,"&lt;="&amp;A578,'Date de baza'!C:C)-SUMIF('Date de baza'!F:F,"&lt;"&amp;A578,'Date de baza'!C:C)</f>
        <v>13896</v>
      </c>
      <c r="H578" s="10">
        <f t="shared" si="72"/>
        <v>1.3896000000000002</v>
      </c>
      <c r="I578" s="15">
        <f t="shared" si="73"/>
        <v>3474</v>
      </c>
      <c r="J578" s="13">
        <f t="shared" si="76"/>
        <v>0.25</v>
      </c>
      <c r="K578" s="15">
        <f t="shared" si="74"/>
        <v>10422</v>
      </c>
      <c r="L578" s="9">
        <f t="shared" si="75"/>
        <v>5.5583999999999998</v>
      </c>
    </row>
    <row r="579" spans="1:12" x14ac:dyDescent="0.25">
      <c r="A579" s="1">
        <v>43525</v>
      </c>
      <c r="B579">
        <v>200</v>
      </c>
      <c r="C579">
        <v>180</v>
      </c>
      <c r="D579">
        <v>90</v>
      </c>
      <c r="E579" s="1">
        <f t="shared" ref="E579:E642" si="77">A579+21</f>
        <v>43546</v>
      </c>
      <c r="F579" s="1">
        <f t="shared" ref="F579:F642" si="78">E579+D579</f>
        <v>43636</v>
      </c>
      <c r="G579" s="5">
        <f>SUMIF('Date de baza'!E:E,"&lt;="&amp;A579,'Date de baza'!C:C)-SUMIF('Date de baza'!F:F,"&lt;"&amp;A579,'Date de baza'!C:C)</f>
        <v>13941</v>
      </c>
      <c r="H579" s="10">
        <f t="shared" ref="H579:H642" si="79">G579*0.0001</f>
        <v>1.3941000000000001</v>
      </c>
      <c r="I579" s="15">
        <f t="shared" ref="I579:I642" si="80">IF(G579&lt;10000,G579*20%,IF(G579&lt;20000,G579*25%,IF(G579&lt;25000,G579*30%,IF(G579&lt;30000,G579*33%,IF(G579&lt;40000,G579*50%,IF(G579&lt;50000,G579*60%,G579*60%))))))</f>
        <v>3485.25</v>
      </c>
      <c r="J579" s="13">
        <f t="shared" si="76"/>
        <v>0.25</v>
      </c>
      <c r="K579" s="15">
        <f t="shared" ref="K579:K642" si="81">G579-I579</f>
        <v>10455.75</v>
      </c>
      <c r="L579" s="9">
        <f t="shared" si="75"/>
        <v>5.5763999999999996</v>
      </c>
    </row>
    <row r="580" spans="1:12" x14ac:dyDescent="0.25">
      <c r="A580" s="1">
        <v>43526</v>
      </c>
      <c r="B580">
        <v>200</v>
      </c>
      <c r="C580">
        <v>180</v>
      </c>
      <c r="D580">
        <v>60</v>
      </c>
      <c r="E580" s="1">
        <f t="shared" si="77"/>
        <v>43547</v>
      </c>
      <c r="F580" s="1">
        <f t="shared" si="78"/>
        <v>43607</v>
      </c>
      <c r="G580" s="5">
        <f>SUMIF('Date de baza'!E:E,"&lt;="&amp;A580,'Date de baza'!C:C)-SUMIF('Date de baza'!F:F,"&lt;"&amp;A580,'Date de baza'!C:C)</f>
        <v>13986</v>
      </c>
      <c r="H580" s="10">
        <f t="shared" si="79"/>
        <v>1.3986000000000001</v>
      </c>
      <c r="I580" s="15">
        <f t="shared" si="80"/>
        <v>3496.5</v>
      </c>
      <c r="J580" s="13">
        <f t="shared" si="76"/>
        <v>0.25</v>
      </c>
      <c r="K580" s="15">
        <f t="shared" si="81"/>
        <v>10489.5</v>
      </c>
      <c r="L580" s="9">
        <f t="shared" si="75"/>
        <v>5.5944000000000003</v>
      </c>
    </row>
    <row r="581" spans="1:12" x14ac:dyDescent="0.25">
      <c r="A581" s="1">
        <v>43527</v>
      </c>
      <c r="B581">
        <v>200</v>
      </c>
      <c r="C581">
        <v>180</v>
      </c>
      <c r="D581">
        <v>60</v>
      </c>
      <c r="E581" s="1">
        <f t="shared" si="77"/>
        <v>43548</v>
      </c>
      <c r="F581" s="1">
        <f t="shared" si="78"/>
        <v>43608</v>
      </c>
      <c r="G581" s="5">
        <f>SUMIF('Date de baza'!E:E,"&lt;="&amp;A581,'Date de baza'!C:C)-SUMIF('Date de baza'!F:F,"&lt;"&amp;A581,'Date de baza'!C:C)</f>
        <v>14031</v>
      </c>
      <c r="H581" s="10">
        <f t="shared" si="79"/>
        <v>1.4031</v>
      </c>
      <c r="I581" s="15">
        <f t="shared" si="80"/>
        <v>3507.75</v>
      </c>
      <c r="J581" s="13">
        <f t="shared" si="76"/>
        <v>0.25</v>
      </c>
      <c r="K581" s="15">
        <f t="shared" si="81"/>
        <v>10523.25</v>
      </c>
      <c r="L581" s="9">
        <f t="shared" si="75"/>
        <v>5.6124000000000001</v>
      </c>
    </row>
    <row r="582" spans="1:12" x14ac:dyDescent="0.25">
      <c r="A582" s="1">
        <v>43528</v>
      </c>
      <c r="B582">
        <v>200</v>
      </c>
      <c r="C582">
        <v>180</v>
      </c>
      <c r="D582">
        <v>60</v>
      </c>
      <c r="E582" s="1">
        <f t="shared" si="77"/>
        <v>43549</v>
      </c>
      <c r="F582" s="1">
        <f t="shared" si="78"/>
        <v>43609</v>
      </c>
      <c r="G582" s="5">
        <f>SUMIF('Date de baza'!E:E,"&lt;="&amp;A582,'Date de baza'!C:C)-SUMIF('Date de baza'!F:F,"&lt;"&amp;A582,'Date de baza'!C:C)</f>
        <v>14076</v>
      </c>
      <c r="H582" s="10">
        <f t="shared" si="79"/>
        <v>1.4076</v>
      </c>
      <c r="I582" s="15">
        <f t="shared" si="80"/>
        <v>3519</v>
      </c>
      <c r="J582" s="13">
        <f t="shared" si="76"/>
        <v>0.25</v>
      </c>
      <c r="K582" s="15">
        <f t="shared" si="81"/>
        <v>10557</v>
      </c>
      <c r="L582" s="9">
        <f t="shared" si="75"/>
        <v>5.6303999999999998</v>
      </c>
    </row>
    <row r="583" spans="1:12" x14ac:dyDescent="0.25">
      <c r="A583" s="1">
        <v>43529</v>
      </c>
      <c r="B583">
        <v>200</v>
      </c>
      <c r="C583">
        <v>180</v>
      </c>
      <c r="D583">
        <v>60</v>
      </c>
      <c r="E583" s="1">
        <f t="shared" si="77"/>
        <v>43550</v>
      </c>
      <c r="F583" s="1">
        <f t="shared" si="78"/>
        <v>43610</v>
      </c>
      <c r="G583" s="5">
        <f>SUMIF('Date de baza'!E:E,"&lt;="&amp;A583,'Date de baza'!C:C)-SUMIF('Date de baza'!F:F,"&lt;"&amp;A583,'Date de baza'!C:C)</f>
        <v>14121</v>
      </c>
      <c r="H583" s="10">
        <f t="shared" si="79"/>
        <v>1.4121000000000001</v>
      </c>
      <c r="I583" s="15">
        <f t="shared" si="80"/>
        <v>3530.25</v>
      </c>
      <c r="J583" s="13">
        <f t="shared" si="76"/>
        <v>0.25</v>
      </c>
      <c r="K583" s="15">
        <f t="shared" si="81"/>
        <v>10590.75</v>
      </c>
      <c r="L583" s="9">
        <f t="shared" si="75"/>
        <v>5.6483999999999996</v>
      </c>
    </row>
    <row r="584" spans="1:12" x14ac:dyDescent="0.25">
      <c r="A584" s="1">
        <v>43530</v>
      </c>
      <c r="B584">
        <v>200</v>
      </c>
      <c r="C584">
        <v>180</v>
      </c>
      <c r="D584">
        <v>60</v>
      </c>
      <c r="E584" s="1">
        <f t="shared" si="77"/>
        <v>43551</v>
      </c>
      <c r="F584" s="1">
        <f t="shared" si="78"/>
        <v>43611</v>
      </c>
      <c r="G584" s="5">
        <f>SUMIF('Date de baza'!E:E,"&lt;="&amp;A584,'Date de baza'!C:C)-SUMIF('Date de baza'!F:F,"&lt;"&amp;A584,'Date de baza'!C:C)</f>
        <v>14166</v>
      </c>
      <c r="H584" s="10">
        <f t="shared" si="79"/>
        <v>1.4166000000000001</v>
      </c>
      <c r="I584" s="15">
        <f t="shared" si="80"/>
        <v>3541.5</v>
      </c>
      <c r="J584" s="13">
        <f t="shared" si="76"/>
        <v>0.25</v>
      </c>
      <c r="K584" s="15">
        <f t="shared" si="81"/>
        <v>10624.5</v>
      </c>
      <c r="L584" s="9">
        <f t="shared" si="75"/>
        <v>5.6664000000000003</v>
      </c>
    </row>
    <row r="585" spans="1:12" x14ac:dyDescent="0.25">
      <c r="A585" s="1">
        <v>43531</v>
      </c>
      <c r="B585">
        <v>200</v>
      </c>
      <c r="C585">
        <v>180</v>
      </c>
      <c r="D585">
        <v>60</v>
      </c>
      <c r="E585" s="1">
        <f t="shared" si="77"/>
        <v>43552</v>
      </c>
      <c r="F585" s="1">
        <f t="shared" si="78"/>
        <v>43612</v>
      </c>
      <c r="G585" s="5">
        <f>SUMIF('Date de baza'!E:E,"&lt;="&amp;A585,'Date de baza'!C:C)-SUMIF('Date de baza'!F:F,"&lt;"&amp;A585,'Date de baza'!C:C)</f>
        <v>13671</v>
      </c>
      <c r="H585" s="10">
        <f t="shared" si="79"/>
        <v>1.3671</v>
      </c>
      <c r="I585" s="15">
        <f t="shared" si="80"/>
        <v>3417.75</v>
      </c>
      <c r="J585" s="13">
        <f t="shared" si="76"/>
        <v>0.25</v>
      </c>
      <c r="K585" s="15">
        <f t="shared" si="81"/>
        <v>10253.25</v>
      </c>
      <c r="L585" s="9">
        <f t="shared" si="75"/>
        <v>5.4683999999999999</v>
      </c>
    </row>
    <row r="586" spans="1:12" x14ac:dyDescent="0.25">
      <c r="A586" s="1">
        <v>43532</v>
      </c>
      <c r="B586">
        <v>200</v>
      </c>
      <c r="C586">
        <v>180</v>
      </c>
      <c r="D586">
        <v>60</v>
      </c>
      <c r="E586" s="1">
        <f t="shared" si="77"/>
        <v>43553</v>
      </c>
      <c r="F586" s="1">
        <f t="shared" si="78"/>
        <v>43613</v>
      </c>
      <c r="G586" s="5">
        <f>SUMIF('Date de baza'!E:E,"&lt;="&amp;A586,'Date de baza'!C:C)-SUMIF('Date de baza'!F:F,"&lt;"&amp;A586,'Date de baza'!C:C)</f>
        <v>13176</v>
      </c>
      <c r="H586" s="10">
        <f t="shared" si="79"/>
        <v>1.3176000000000001</v>
      </c>
      <c r="I586" s="15">
        <f t="shared" si="80"/>
        <v>3294</v>
      </c>
      <c r="J586" s="13">
        <f t="shared" si="76"/>
        <v>0.25</v>
      </c>
      <c r="K586" s="15">
        <f t="shared" si="81"/>
        <v>9882</v>
      </c>
      <c r="L586" s="9">
        <f t="shared" si="75"/>
        <v>5.2704000000000004</v>
      </c>
    </row>
    <row r="587" spans="1:12" x14ac:dyDescent="0.25">
      <c r="A587" s="1">
        <v>43533</v>
      </c>
      <c r="B587">
        <v>200</v>
      </c>
      <c r="C587">
        <v>180</v>
      </c>
      <c r="D587">
        <v>60</v>
      </c>
      <c r="E587" s="1">
        <f t="shared" si="77"/>
        <v>43554</v>
      </c>
      <c r="F587" s="1">
        <f t="shared" si="78"/>
        <v>43614</v>
      </c>
      <c r="G587" s="5">
        <f>SUMIF('Date de baza'!E:E,"&lt;="&amp;A587,'Date de baza'!C:C)-SUMIF('Date de baza'!F:F,"&lt;"&amp;A587,'Date de baza'!C:C)</f>
        <v>12681</v>
      </c>
      <c r="H587" s="10">
        <f t="shared" si="79"/>
        <v>1.2681</v>
      </c>
      <c r="I587" s="15">
        <f t="shared" si="80"/>
        <v>3170.25</v>
      </c>
      <c r="J587" s="13">
        <f t="shared" si="76"/>
        <v>0.25</v>
      </c>
      <c r="K587" s="15">
        <f t="shared" si="81"/>
        <v>9510.75</v>
      </c>
      <c r="L587" s="9">
        <f t="shared" si="75"/>
        <v>5.0724</v>
      </c>
    </row>
    <row r="588" spans="1:12" x14ac:dyDescent="0.25">
      <c r="A588" s="1">
        <v>43534</v>
      </c>
      <c r="B588">
        <v>200</v>
      </c>
      <c r="C588">
        <v>180</v>
      </c>
      <c r="D588">
        <v>60</v>
      </c>
      <c r="E588" s="1">
        <f t="shared" si="77"/>
        <v>43555</v>
      </c>
      <c r="F588" s="1">
        <f t="shared" si="78"/>
        <v>43615</v>
      </c>
      <c r="G588" s="5">
        <f>SUMIF('Date de baza'!E:E,"&lt;="&amp;A588,'Date de baza'!C:C)-SUMIF('Date de baza'!F:F,"&lt;"&amp;A588,'Date de baza'!C:C)</f>
        <v>12186</v>
      </c>
      <c r="H588" s="10">
        <f t="shared" si="79"/>
        <v>1.2186000000000001</v>
      </c>
      <c r="I588" s="15">
        <f t="shared" si="80"/>
        <v>3046.5</v>
      </c>
      <c r="J588" s="13">
        <f t="shared" si="76"/>
        <v>0.25</v>
      </c>
      <c r="K588" s="15">
        <f t="shared" si="81"/>
        <v>9139.5</v>
      </c>
      <c r="L588" s="9">
        <f t="shared" si="75"/>
        <v>4.8743999999999996</v>
      </c>
    </row>
    <row r="589" spans="1:12" x14ac:dyDescent="0.25">
      <c r="A589" s="1">
        <v>43535</v>
      </c>
      <c r="B589">
        <v>200</v>
      </c>
      <c r="C589">
        <v>180</v>
      </c>
      <c r="D589">
        <v>60</v>
      </c>
      <c r="E589" s="1">
        <f t="shared" si="77"/>
        <v>43556</v>
      </c>
      <c r="F589" s="1">
        <f t="shared" si="78"/>
        <v>43616</v>
      </c>
      <c r="G589" s="5">
        <f>SUMIF('Date de baza'!E:E,"&lt;="&amp;A589,'Date de baza'!C:C)-SUMIF('Date de baza'!F:F,"&lt;"&amp;A589,'Date de baza'!C:C)</f>
        <v>11691</v>
      </c>
      <c r="H589" s="10">
        <f t="shared" si="79"/>
        <v>1.1691</v>
      </c>
      <c r="I589" s="15">
        <f t="shared" si="80"/>
        <v>2922.75</v>
      </c>
      <c r="J589" s="13">
        <f t="shared" si="76"/>
        <v>0.25</v>
      </c>
      <c r="K589" s="15">
        <f t="shared" si="81"/>
        <v>8768.25</v>
      </c>
      <c r="L589" s="9">
        <f t="shared" si="75"/>
        <v>4.6764000000000001</v>
      </c>
    </row>
    <row r="590" spans="1:12" x14ac:dyDescent="0.25">
      <c r="A590" s="1">
        <v>43536</v>
      </c>
      <c r="B590">
        <v>200</v>
      </c>
      <c r="C590">
        <v>180</v>
      </c>
      <c r="D590">
        <v>60</v>
      </c>
      <c r="E590" s="1">
        <f t="shared" si="77"/>
        <v>43557</v>
      </c>
      <c r="F590" s="1">
        <f t="shared" si="78"/>
        <v>43617</v>
      </c>
      <c r="G590" s="5">
        <f>SUMIF('Date de baza'!E:E,"&lt;="&amp;A590,'Date de baza'!C:C)-SUMIF('Date de baza'!F:F,"&lt;"&amp;A590,'Date de baza'!C:C)</f>
        <v>11196</v>
      </c>
      <c r="H590" s="10">
        <f t="shared" si="79"/>
        <v>1.1196000000000002</v>
      </c>
      <c r="I590" s="15">
        <f t="shared" si="80"/>
        <v>2799</v>
      </c>
      <c r="J590" s="13">
        <f t="shared" si="76"/>
        <v>0.25</v>
      </c>
      <c r="K590" s="15">
        <f t="shared" si="81"/>
        <v>8397</v>
      </c>
      <c r="L590" s="9">
        <f t="shared" si="75"/>
        <v>4.4783999999999997</v>
      </c>
    </row>
    <row r="591" spans="1:12" x14ac:dyDescent="0.25">
      <c r="A591" s="1">
        <v>43537</v>
      </c>
      <c r="B591">
        <v>200</v>
      </c>
      <c r="C591">
        <v>180</v>
      </c>
      <c r="D591">
        <v>60</v>
      </c>
      <c r="E591" s="1">
        <f t="shared" si="77"/>
        <v>43558</v>
      </c>
      <c r="F591" s="1">
        <f t="shared" si="78"/>
        <v>43618</v>
      </c>
      <c r="G591" s="5">
        <f>SUMIF('Date de baza'!E:E,"&lt;="&amp;A591,'Date de baza'!C:C)-SUMIF('Date de baza'!F:F,"&lt;"&amp;A591,'Date de baza'!C:C)</f>
        <v>10701</v>
      </c>
      <c r="H591" s="10">
        <f t="shared" si="79"/>
        <v>1.0701000000000001</v>
      </c>
      <c r="I591" s="15">
        <f t="shared" si="80"/>
        <v>2675.25</v>
      </c>
      <c r="J591" s="13">
        <f t="shared" si="76"/>
        <v>0.25</v>
      </c>
      <c r="K591" s="15">
        <f t="shared" si="81"/>
        <v>8025.75</v>
      </c>
      <c r="L591" s="9">
        <f t="shared" si="75"/>
        <v>4.2804000000000002</v>
      </c>
    </row>
    <row r="592" spans="1:12" x14ac:dyDescent="0.25">
      <c r="A592" s="1">
        <v>43538</v>
      </c>
      <c r="B592">
        <v>200</v>
      </c>
      <c r="C592">
        <v>180</v>
      </c>
      <c r="D592">
        <v>60</v>
      </c>
      <c r="E592" s="1">
        <f t="shared" si="77"/>
        <v>43559</v>
      </c>
      <c r="F592" s="1">
        <f t="shared" si="78"/>
        <v>43619</v>
      </c>
      <c r="G592" s="5">
        <f>SUMIF('Date de baza'!E:E,"&lt;="&amp;A592,'Date de baza'!C:C)-SUMIF('Date de baza'!F:F,"&lt;"&amp;A592,'Date de baza'!C:C)</f>
        <v>10206</v>
      </c>
      <c r="H592" s="10">
        <f t="shared" si="79"/>
        <v>1.0206</v>
      </c>
      <c r="I592" s="15">
        <f t="shared" si="80"/>
        <v>2551.5</v>
      </c>
      <c r="J592" s="13">
        <f t="shared" si="76"/>
        <v>0.25</v>
      </c>
      <c r="K592" s="15">
        <f t="shared" si="81"/>
        <v>7654.5</v>
      </c>
      <c r="L592" s="9">
        <f t="shared" si="75"/>
        <v>4.0823999999999998</v>
      </c>
    </row>
    <row r="593" spans="1:12" x14ac:dyDescent="0.25">
      <c r="A593" s="1">
        <v>43539</v>
      </c>
      <c r="B593">
        <v>200</v>
      </c>
      <c r="C593">
        <v>180</v>
      </c>
      <c r="D593">
        <v>60</v>
      </c>
      <c r="E593" s="1">
        <f t="shared" si="77"/>
        <v>43560</v>
      </c>
      <c r="F593" s="1">
        <f t="shared" si="78"/>
        <v>43620</v>
      </c>
      <c r="G593" s="5">
        <f>SUMIF('Date de baza'!E:E,"&lt;="&amp;A593,'Date de baza'!C:C)-SUMIF('Date de baza'!F:F,"&lt;"&amp;A593,'Date de baza'!C:C)</f>
        <v>9711</v>
      </c>
      <c r="H593" s="10">
        <f t="shared" si="79"/>
        <v>0.97110000000000007</v>
      </c>
      <c r="I593" s="15">
        <f t="shared" si="80"/>
        <v>1942.2</v>
      </c>
      <c r="J593" s="13">
        <f t="shared" si="76"/>
        <v>0.2</v>
      </c>
      <c r="K593" s="15">
        <f t="shared" si="81"/>
        <v>7768.8</v>
      </c>
      <c r="L593" s="9">
        <f t="shared" si="75"/>
        <v>3.8843999999999999</v>
      </c>
    </row>
    <row r="594" spans="1:12" x14ac:dyDescent="0.25">
      <c r="A594" s="1">
        <v>43540</v>
      </c>
      <c r="B594">
        <v>200</v>
      </c>
      <c r="C594">
        <v>180</v>
      </c>
      <c r="D594">
        <v>45</v>
      </c>
      <c r="E594" s="1">
        <f t="shared" si="77"/>
        <v>43561</v>
      </c>
      <c r="F594" s="1">
        <f t="shared" si="78"/>
        <v>43606</v>
      </c>
      <c r="G594" s="5">
        <f>SUMIF('Date de baza'!E:E,"&lt;="&amp;A594,'Date de baza'!C:C)-SUMIF('Date de baza'!F:F,"&lt;"&amp;A594,'Date de baza'!C:C)</f>
        <v>9216</v>
      </c>
      <c r="H594" s="10">
        <f t="shared" si="79"/>
        <v>0.92160000000000009</v>
      </c>
      <c r="I594" s="15">
        <f t="shared" si="80"/>
        <v>1843.2</v>
      </c>
      <c r="J594" s="13">
        <f t="shared" si="76"/>
        <v>0.2</v>
      </c>
      <c r="K594" s="15">
        <f t="shared" si="81"/>
        <v>7372.8</v>
      </c>
      <c r="L594" s="9">
        <f t="shared" si="75"/>
        <v>3.6863999999999999</v>
      </c>
    </row>
    <row r="595" spans="1:12" x14ac:dyDescent="0.25">
      <c r="A595" s="1">
        <v>43541</v>
      </c>
      <c r="B595">
        <v>300</v>
      </c>
      <c r="C595">
        <v>270</v>
      </c>
      <c r="D595">
        <v>45</v>
      </c>
      <c r="E595" s="1">
        <f t="shared" si="77"/>
        <v>43562</v>
      </c>
      <c r="F595" s="1">
        <f t="shared" si="78"/>
        <v>43607</v>
      </c>
      <c r="G595" s="5">
        <f>SUMIF('Date de baza'!E:E,"&lt;="&amp;A595,'Date de baza'!C:C)-SUMIF('Date de baza'!F:F,"&lt;"&amp;A595,'Date de baza'!C:C)</f>
        <v>8721</v>
      </c>
      <c r="H595" s="10">
        <f t="shared" si="79"/>
        <v>0.87209999999999999</v>
      </c>
      <c r="I595" s="15">
        <f t="shared" si="80"/>
        <v>1744.2</v>
      </c>
      <c r="J595" s="13">
        <f t="shared" si="76"/>
        <v>0.2</v>
      </c>
      <c r="K595" s="15">
        <f t="shared" si="81"/>
        <v>6976.8</v>
      </c>
      <c r="L595" s="9">
        <f t="shared" si="75"/>
        <v>3.4883999999999999</v>
      </c>
    </row>
    <row r="596" spans="1:12" x14ac:dyDescent="0.25">
      <c r="A596" s="1">
        <v>43542</v>
      </c>
      <c r="B596">
        <v>300</v>
      </c>
      <c r="C596">
        <v>270</v>
      </c>
      <c r="D596">
        <v>45</v>
      </c>
      <c r="E596" s="1">
        <f t="shared" si="77"/>
        <v>43563</v>
      </c>
      <c r="F596" s="1">
        <f t="shared" si="78"/>
        <v>43608</v>
      </c>
      <c r="G596" s="5">
        <f>SUMIF('Date de baza'!E:E,"&lt;="&amp;A596,'Date de baza'!C:C)-SUMIF('Date de baza'!F:F,"&lt;"&amp;A596,'Date de baza'!C:C)</f>
        <v>8226</v>
      </c>
      <c r="H596" s="10">
        <f t="shared" si="79"/>
        <v>0.8226</v>
      </c>
      <c r="I596" s="15">
        <f t="shared" si="80"/>
        <v>1645.2</v>
      </c>
      <c r="J596" s="13">
        <f t="shared" si="76"/>
        <v>0.2</v>
      </c>
      <c r="K596" s="15">
        <f t="shared" si="81"/>
        <v>6580.8</v>
      </c>
      <c r="L596" s="9">
        <f t="shared" si="75"/>
        <v>3.2904</v>
      </c>
    </row>
    <row r="597" spans="1:12" x14ac:dyDescent="0.25">
      <c r="A597" s="1">
        <v>43543</v>
      </c>
      <c r="B597">
        <v>300</v>
      </c>
      <c r="C597">
        <v>270</v>
      </c>
      <c r="D597">
        <v>45</v>
      </c>
      <c r="E597" s="1">
        <f t="shared" si="77"/>
        <v>43564</v>
      </c>
      <c r="F597" s="1">
        <f t="shared" si="78"/>
        <v>43609</v>
      </c>
      <c r="G597" s="5">
        <f>SUMIF('Date de baza'!E:E,"&lt;="&amp;A597,'Date de baza'!C:C)-SUMIF('Date de baza'!F:F,"&lt;"&amp;A597,'Date de baza'!C:C)</f>
        <v>7731</v>
      </c>
      <c r="H597" s="10">
        <f t="shared" si="79"/>
        <v>0.77310000000000001</v>
      </c>
      <c r="I597" s="15">
        <f t="shared" si="80"/>
        <v>1546.2</v>
      </c>
      <c r="J597" s="13">
        <f t="shared" si="76"/>
        <v>0.2</v>
      </c>
      <c r="K597" s="15">
        <f t="shared" si="81"/>
        <v>6184.8</v>
      </c>
      <c r="L597" s="9">
        <f t="shared" si="75"/>
        <v>3.0924</v>
      </c>
    </row>
    <row r="598" spans="1:12" x14ac:dyDescent="0.25">
      <c r="A598" s="1">
        <v>43544</v>
      </c>
      <c r="B598">
        <v>300</v>
      </c>
      <c r="C598">
        <v>270</v>
      </c>
      <c r="D598">
        <v>45</v>
      </c>
      <c r="E598" s="1">
        <f t="shared" si="77"/>
        <v>43565</v>
      </c>
      <c r="F598" s="1">
        <f t="shared" si="78"/>
        <v>43610</v>
      </c>
      <c r="G598" s="5">
        <f>SUMIF('Date de baza'!E:E,"&lt;="&amp;A598,'Date de baza'!C:C)-SUMIF('Date de baza'!F:F,"&lt;"&amp;A598,'Date de baza'!C:C)</f>
        <v>7236</v>
      </c>
      <c r="H598" s="10">
        <f t="shared" si="79"/>
        <v>0.72360000000000002</v>
      </c>
      <c r="I598" s="15">
        <f t="shared" si="80"/>
        <v>1447.2</v>
      </c>
      <c r="J598" s="13">
        <f t="shared" si="76"/>
        <v>0.2</v>
      </c>
      <c r="K598" s="15">
        <f t="shared" si="81"/>
        <v>5788.8</v>
      </c>
      <c r="L598" s="9">
        <f t="shared" si="75"/>
        <v>2.8944000000000001</v>
      </c>
    </row>
    <row r="599" spans="1:12" x14ac:dyDescent="0.25">
      <c r="A599" s="1">
        <v>43545</v>
      </c>
      <c r="B599">
        <v>300</v>
      </c>
      <c r="C599">
        <v>270</v>
      </c>
      <c r="D599">
        <v>45</v>
      </c>
      <c r="E599" s="1">
        <f t="shared" si="77"/>
        <v>43566</v>
      </c>
      <c r="F599" s="1">
        <f t="shared" si="78"/>
        <v>43611</v>
      </c>
      <c r="G599" s="5">
        <f>SUMIF('Date de baza'!E:E,"&lt;="&amp;A599,'Date de baza'!C:C)-SUMIF('Date de baza'!F:F,"&lt;"&amp;A599,'Date de baza'!C:C)</f>
        <v>6741</v>
      </c>
      <c r="H599" s="10">
        <f t="shared" si="79"/>
        <v>0.67410000000000003</v>
      </c>
      <c r="I599" s="15">
        <f t="shared" si="80"/>
        <v>1348.2</v>
      </c>
      <c r="J599" s="13">
        <f t="shared" si="76"/>
        <v>0.2</v>
      </c>
      <c r="K599" s="15">
        <f t="shared" si="81"/>
        <v>5392.8</v>
      </c>
      <c r="L599" s="9">
        <f t="shared" si="75"/>
        <v>2.6964000000000001</v>
      </c>
    </row>
    <row r="600" spans="1:12" x14ac:dyDescent="0.25">
      <c r="A600" s="1">
        <v>43546</v>
      </c>
      <c r="B600">
        <v>300</v>
      </c>
      <c r="C600">
        <v>270</v>
      </c>
      <c r="D600">
        <v>45</v>
      </c>
      <c r="E600" s="1">
        <f t="shared" si="77"/>
        <v>43567</v>
      </c>
      <c r="F600" s="1">
        <f t="shared" si="78"/>
        <v>43612</v>
      </c>
      <c r="G600" s="5">
        <f>SUMIF('Date de baza'!E:E,"&lt;="&amp;A600,'Date de baza'!C:C)-SUMIF('Date de baza'!F:F,"&lt;"&amp;A600,'Date de baza'!C:C)</f>
        <v>6921</v>
      </c>
      <c r="H600" s="10">
        <f t="shared" si="79"/>
        <v>0.69210000000000005</v>
      </c>
      <c r="I600" s="15">
        <f t="shared" si="80"/>
        <v>1384.2</v>
      </c>
      <c r="J600" s="13">
        <f t="shared" si="76"/>
        <v>0.2</v>
      </c>
      <c r="K600" s="15">
        <f t="shared" si="81"/>
        <v>5536.8</v>
      </c>
      <c r="L600" s="9">
        <f t="shared" ref="L600:L663" si="82">G600/2500</f>
        <v>2.7684000000000002</v>
      </c>
    </row>
    <row r="601" spans="1:12" x14ac:dyDescent="0.25">
      <c r="A601" s="1">
        <v>43547</v>
      </c>
      <c r="B601">
        <v>300</v>
      </c>
      <c r="C601">
        <v>270</v>
      </c>
      <c r="D601">
        <v>45</v>
      </c>
      <c r="E601" s="1">
        <f t="shared" si="77"/>
        <v>43568</v>
      </c>
      <c r="F601" s="1">
        <f t="shared" si="78"/>
        <v>43613</v>
      </c>
      <c r="G601" s="5">
        <f>SUMIF('Date de baza'!E:E,"&lt;="&amp;A601,'Date de baza'!C:C)-SUMIF('Date de baza'!F:F,"&lt;"&amp;A601,'Date de baza'!C:C)</f>
        <v>7101</v>
      </c>
      <c r="H601" s="10">
        <f t="shared" si="79"/>
        <v>0.71010000000000006</v>
      </c>
      <c r="I601" s="15">
        <f t="shared" si="80"/>
        <v>1420.2</v>
      </c>
      <c r="J601" s="13">
        <f t="shared" si="76"/>
        <v>0.2</v>
      </c>
      <c r="K601" s="15">
        <f t="shared" si="81"/>
        <v>5680.8</v>
      </c>
      <c r="L601" s="9">
        <f t="shared" si="82"/>
        <v>2.8403999999999998</v>
      </c>
    </row>
    <row r="602" spans="1:12" x14ac:dyDescent="0.25">
      <c r="A602" s="1">
        <v>43548</v>
      </c>
      <c r="B602">
        <v>300</v>
      </c>
      <c r="C602">
        <v>270</v>
      </c>
      <c r="D602">
        <v>45</v>
      </c>
      <c r="E602" s="1">
        <f t="shared" si="77"/>
        <v>43569</v>
      </c>
      <c r="F602" s="1">
        <f t="shared" si="78"/>
        <v>43614</v>
      </c>
      <c r="G602" s="5">
        <f>SUMIF('Date de baza'!E:E,"&lt;="&amp;A602,'Date de baza'!C:C)-SUMIF('Date de baza'!F:F,"&lt;"&amp;A602,'Date de baza'!C:C)</f>
        <v>7281</v>
      </c>
      <c r="H602" s="10">
        <f t="shared" si="79"/>
        <v>0.72810000000000008</v>
      </c>
      <c r="I602" s="15">
        <f t="shared" si="80"/>
        <v>1456.2</v>
      </c>
      <c r="J602" s="13">
        <f t="shared" si="76"/>
        <v>0.2</v>
      </c>
      <c r="K602" s="15">
        <f t="shared" si="81"/>
        <v>5824.8</v>
      </c>
      <c r="L602" s="9">
        <f t="shared" si="82"/>
        <v>2.9123999999999999</v>
      </c>
    </row>
    <row r="603" spans="1:12" x14ac:dyDescent="0.25">
      <c r="A603" s="1">
        <v>43549</v>
      </c>
      <c r="B603">
        <v>300</v>
      </c>
      <c r="C603">
        <v>270</v>
      </c>
      <c r="D603">
        <v>45</v>
      </c>
      <c r="E603" s="1">
        <f t="shared" si="77"/>
        <v>43570</v>
      </c>
      <c r="F603" s="1">
        <f t="shared" si="78"/>
        <v>43615</v>
      </c>
      <c r="G603" s="5">
        <f>SUMIF('Date de baza'!E:E,"&lt;="&amp;A603,'Date de baza'!C:C)-SUMIF('Date de baza'!F:F,"&lt;"&amp;A603,'Date de baza'!C:C)</f>
        <v>7461</v>
      </c>
      <c r="H603" s="10">
        <f t="shared" si="79"/>
        <v>0.74609999999999999</v>
      </c>
      <c r="I603" s="15">
        <f t="shared" si="80"/>
        <v>1492.2</v>
      </c>
      <c r="J603" s="13">
        <f t="shared" si="76"/>
        <v>0.2</v>
      </c>
      <c r="K603" s="15">
        <f t="shared" si="81"/>
        <v>5968.8</v>
      </c>
      <c r="L603" s="9">
        <f t="shared" si="82"/>
        <v>2.9843999999999999</v>
      </c>
    </row>
    <row r="604" spans="1:12" x14ac:dyDescent="0.25">
      <c r="A604" s="1">
        <v>43550</v>
      </c>
      <c r="B604">
        <v>300</v>
      </c>
      <c r="C604">
        <v>270</v>
      </c>
      <c r="D604">
        <v>45</v>
      </c>
      <c r="E604" s="1">
        <f t="shared" si="77"/>
        <v>43571</v>
      </c>
      <c r="F604" s="1">
        <f t="shared" si="78"/>
        <v>43616</v>
      </c>
      <c r="G604" s="5">
        <f>SUMIF('Date de baza'!E:E,"&lt;="&amp;A604,'Date de baza'!C:C)-SUMIF('Date de baza'!F:F,"&lt;"&amp;A604,'Date de baza'!C:C)</f>
        <v>7641</v>
      </c>
      <c r="H604" s="10">
        <f t="shared" si="79"/>
        <v>0.7641</v>
      </c>
      <c r="I604" s="15">
        <f t="shared" si="80"/>
        <v>1528.2</v>
      </c>
      <c r="J604" s="13">
        <f t="shared" si="76"/>
        <v>0.2</v>
      </c>
      <c r="K604" s="15">
        <f t="shared" si="81"/>
        <v>6112.8</v>
      </c>
      <c r="L604" s="9">
        <f t="shared" si="82"/>
        <v>3.0564</v>
      </c>
    </row>
    <row r="605" spans="1:12" x14ac:dyDescent="0.25">
      <c r="A605" s="1">
        <v>43551</v>
      </c>
      <c r="B605">
        <v>300</v>
      </c>
      <c r="C605">
        <v>270</v>
      </c>
      <c r="D605">
        <v>45</v>
      </c>
      <c r="E605" s="1">
        <f t="shared" si="77"/>
        <v>43572</v>
      </c>
      <c r="F605" s="1">
        <f t="shared" si="78"/>
        <v>43617</v>
      </c>
      <c r="G605" s="5">
        <f>SUMIF('Date de baza'!E:E,"&lt;="&amp;A605,'Date de baza'!C:C)-SUMIF('Date de baza'!F:F,"&lt;"&amp;A605,'Date de baza'!C:C)</f>
        <v>7821</v>
      </c>
      <c r="H605" s="10">
        <f t="shared" si="79"/>
        <v>0.78210000000000002</v>
      </c>
      <c r="I605" s="15">
        <f t="shared" si="80"/>
        <v>1564.2</v>
      </c>
      <c r="J605" s="13">
        <f t="shared" si="76"/>
        <v>0.2</v>
      </c>
      <c r="K605" s="15">
        <f t="shared" si="81"/>
        <v>6256.8</v>
      </c>
      <c r="L605" s="9">
        <f t="shared" si="82"/>
        <v>3.1284000000000001</v>
      </c>
    </row>
    <row r="606" spans="1:12" x14ac:dyDescent="0.25">
      <c r="A606" s="1">
        <v>43552</v>
      </c>
      <c r="B606">
        <v>300</v>
      </c>
      <c r="C606">
        <v>270</v>
      </c>
      <c r="D606">
        <v>45</v>
      </c>
      <c r="E606" s="1">
        <f t="shared" si="77"/>
        <v>43573</v>
      </c>
      <c r="F606" s="1">
        <f t="shared" si="78"/>
        <v>43618</v>
      </c>
      <c r="G606" s="5">
        <f>SUMIF('Date de baza'!E:E,"&lt;="&amp;A606,'Date de baza'!C:C)-SUMIF('Date de baza'!F:F,"&lt;"&amp;A606,'Date de baza'!C:C)</f>
        <v>8001</v>
      </c>
      <c r="H606" s="10">
        <f t="shared" si="79"/>
        <v>0.80010000000000003</v>
      </c>
      <c r="I606" s="15">
        <f t="shared" si="80"/>
        <v>1600.2</v>
      </c>
      <c r="J606" s="13">
        <f t="shared" si="76"/>
        <v>0.2</v>
      </c>
      <c r="K606" s="15">
        <f t="shared" si="81"/>
        <v>6400.8</v>
      </c>
      <c r="L606" s="9">
        <f t="shared" si="82"/>
        <v>3.2004000000000001</v>
      </c>
    </row>
    <row r="607" spans="1:12" x14ac:dyDescent="0.25">
      <c r="A607" s="1">
        <v>43553</v>
      </c>
      <c r="B607">
        <v>300</v>
      </c>
      <c r="C607">
        <v>270</v>
      </c>
      <c r="D607">
        <v>45</v>
      </c>
      <c r="E607" s="1">
        <f t="shared" si="77"/>
        <v>43574</v>
      </c>
      <c r="F607" s="1">
        <f t="shared" si="78"/>
        <v>43619</v>
      </c>
      <c r="G607" s="5">
        <f>SUMIF('Date de baza'!E:E,"&lt;="&amp;A607,'Date de baza'!C:C)-SUMIF('Date de baza'!F:F,"&lt;"&amp;A607,'Date de baza'!C:C)</f>
        <v>8181</v>
      </c>
      <c r="H607" s="10">
        <f t="shared" si="79"/>
        <v>0.81810000000000005</v>
      </c>
      <c r="I607" s="15">
        <f t="shared" si="80"/>
        <v>1636.2</v>
      </c>
      <c r="J607" s="13">
        <f t="shared" si="76"/>
        <v>0.2</v>
      </c>
      <c r="K607" s="15">
        <f t="shared" si="81"/>
        <v>6544.8</v>
      </c>
      <c r="L607" s="9">
        <f t="shared" si="82"/>
        <v>3.2724000000000002</v>
      </c>
    </row>
    <row r="608" spans="1:12" x14ac:dyDescent="0.25">
      <c r="A608" s="1">
        <v>43554</v>
      </c>
      <c r="B608">
        <v>300</v>
      </c>
      <c r="C608">
        <v>270</v>
      </c>
      <c r="D608">
        <v>45</v>
      </c>
      <c r="E608" s="1">
        <f t="shared" si="77"/>
        <v>43575</v>
      </c>
      <c r="F608" s="1">
        <f t="shared" si="78"/>
        <v>43620</v>
      </c>
      <c r="G608" s="5">
        <f>SUMIF('Date de baza'!E:E,"&lt;="&amp;A608,'Date de baza'!C:C)-SUMIF('Date de baza'!F:F,"&lt;"&amp;A608,'Date de baza'!C:C)</f>
        <v>8361</v>
      </c>
      <c r="H608" s="10">
        <f t="shared" si="79"/>
        <v>0.83610000000000007</v>
      </c>
      <c r="I608" s="15">
        <f t="shared" si="80"/>
        <v>1672.2</v>
      </c>
      <c r="J608" s="13">
        <f t="shared" si="76"/>
        <v>0.2</v>
      </c>
      <c r="K608" s="15">
        <f t="shared" si="81"/>
        <v>6688.8</v>
      </c>
      <c r="L608" s="9">
        <f t="shared" si="82"/>
        <v>3.3443999999999998</v>
      </c>
    </row>
    <row r="609" spans="1:12" x14ac:dyDescent="0.25">
      <c r="A609" s="1">
        <v>43555</v>
      </c>
      <c r="B609">
        <v>300</v>
      </c>
      <c r="C609">
        <v>270</v>
      </c>
      <c r="D609">
        <v>45</v>
      </c>
      <c r="E609" s="1">
        <f t="shared" si="77"/>
        <v>43576</v>
      </c>
      <c r="F609" s="1">
        <f t="shared" si="78"/>
        <v>43621</v>
      </c>
      <c r="G609" s="5">
        <f>SUMIF('Date de baza'!E:E,"&lt;="&amp;A609,'Date de baza'!C:C)-SUMIF('Date de baza'!F:F,"&lt;"&amp;A609,'Date de baza'!C:C)</f>
        <v>8541</v>
      </c>
      <c r="H609" s="10">
        <f t="shared" si="79"/>
        <v>0.85410000000000008</v>
      </c>
      <c r="I609" s="15">
        <f t="shared" si="80"/>
        <v>1708.2</v>
      </c>
      <c r="J609" s="13">
        <f t="shared" si="76"/>
        <v>0.2</v>
      </c>
      <c r="K609" s="15">
        <f t="shared" si="81"/>
        <v>6832.8</v>
      </c>
      <c r="L609" s="9">
        <f t="shared" si="82"/>
        <v>3.4163999999999999</v>
      </c>
    </row>
    <row r="610" spans="1:12" x14ac:dyDescent="0.25">
      <c r="A610" s="1">
        <v>43556</v>
      </c>
      <c r="B610">
        <v>500</v>
      </c>
      <c r="C610">
        <v>450</v>
      </c>
      <c r="D610">
        <v>45</v>
      </c>
      <c r="E610" s="1">
        <f t="shared" si="77"/>
        <v>43577</v>
      </c>
      <c r="F610" s="1">
        <f t="shared" si="78"/>
        <v>43622</v>
      </c>
      <c r="G610" s="5">
        <f>SUMIF('Date de baza'!E:E,"&lt;="&amp;A610,'Date de baza'!C:C)-SUMIF('Date de baza'!F:F,"&lt;"&amp;A610,'Date de baza'!C:C)</f>
        <v>8721</v>
      </c>
      <c r="H610" s="10">
        <f t="shared" si="79"/>
        <v>0.87209999999999999</v>
      </c>
      <c r="I610" s="15">
        <f t="shared" si="80"/>
        <v>1744.2</v>
      </c>
      <c r="J610" s="13">
        <f t="shared" si="76"/>
        <v>0.2</v>
      </c>
      <c r="K610" s="15">
        <f t="shared" si="81"/>
        <v>6976.8</v>
      </c>
      <c r="L610" s="9">
        <f t="shared" si="82"/>
        <v>3.4883999999999999</v>
      </c>
    </row>
    <row r="611" spans="1:12" x14ac:dyDescent="0.25">
      <c r="A611" s="1">
        <v>43557</v>
      </c>
      <c r="B611">
        <v>500</v>
      </c>
      <c r="C611">
        <v>450</v>
      </c>
      <c r="D611">
        <v>45</v>
      </c>
      <c r="E611" s="1">
        <f t="shared" si="77"/>
        <v>43578</v>
      </c>
      <c r="F611" s="1">
        <f t="shared" si="78"/>
        <v>43623</v>
      </c>
      <c r="G611" s="5">
        <f>SUMIF('Date de baza'!E:E,"&lt;="&amp;A611,'Date de baza'!C:C)-SUMIF('Date de baza'!F:F,"&lt;"&amp;A611,'Date de baza'!C:C)</f>
        <v>8901</v>
      </c>
      <c r="H611" s="10">
        <f t="shared" si="79"/>
        <v>0.8901</v>
      </c>
      <c r="I611" s="15">
        <f t="shared" si="80"/>
        <v>1780.2</v>
      </c>
      <c r="J611" s="13">
        <f t="shared" si="76"/>
        <v>0.2</v>
      </c>
      <c r="K611" s="15">
        <f t="shared" si="81"/>
        <v>7120.8</v>
      </c>
      <c r="L611" s="9">
        <f t="shared" si="82"/>
        <v>3.5604</v>
      </c>
    </row>
    <row r="612" spans="1:12" x14ac:dyDescent="0.25">
      <c r="A612" s="1">
        <v>43558</v>
      </c>
      <c r="B612">
        <v>500</v>
      </c>
      <c r="C612">
        <v>450</v>
      </c>
      <c r="D612">
        <v>45</v>
      </c>
      <c r="E612" s="1">
        <f t="shared" si="77"/>
        <v>43579</v>
      </c>
      <c r="F612" s="1">
        <f t="shared" si="78"/>
        <v>43624</v>
      </c>
      <c r="G612" s="5">
        <f>SUMIF('Date de baza'!E:E,"&lt;="&amp;A612,'Date de baza'!C:C)-SUMIF('Date de baza'!F:F,"&lt;"&amp;A612,'Date de baza'!C:C)</f>
        <v>9081</v>
      </c>
      <c r="H612" s="10">
        <f t="shared" si="79"/>
        <v>0.90810000000000002</v>
      </c>
      <c r="I612" s="15">
        <f t="shared" si="80"/>
        <v>1816.2</v>
      </c>
      <c r="J612" s="13">
        <f t="shared" ref="J612:J675" si="83">I612/G612</f>
        <v>0.2</v>
      </c>
      <c r="K612" s="15">
        <f t="shared" si="81"/>
        <v>7264.8</v>
      </c>
      <c r="L612" s="9">
        <f t="shared" si="82"/>
        <v>3.6324000000000001</v>
      </c>
    </row>
    <row r="613" spans="1:12" x14ac:dyDescent="0.25">
      <c r="A613" s="1">
        <v>43559</v>
      </c>
      <c r="B613">
        <v>500</v>
      </c>
      <c r="C613">
        <v>450</v>
      </c>
      <c r="D613">
        <v>45</v>
      </c>
      <c r="E613" s="1">
        <f t="shared" si="77"/>
        <v>43580</v>
      </c>
      <c r="F613" s="1">
        <f t="shared" si="78"/>
        <v>43625</v>
      </c>
      <c r="G613" s="5">
        <f>SUMIF('Date de baza'!E:E,"&lt;="&amp;A613,'Date de baza'!C:C)-SUMIF('Date de baza'!F:F,"&lt;"&amp;A613,'Date de baza'!C:C)</f>
        <v>9261</v>
      </c>
      <c r="H613" s="10">
        <f t="shared" si="79"/>
        <v>0.92610000000000003</v>
      </c>
      <c r="I613" s="15">
        <f t="shared" si="80"/>
        <v>1852.2</v>
      </c>
      <c r="J613" s="13">
        <f t="shared" si="83"/>
        <v>0.2</v>
      </c>
      <c r="K613" s="15">
        <f t="shared" si="81"/>
        <v>7408.8</v>
      </c>
      <c r="L613" s="9">
        <f t="shared" si="82"/>
        <v>3.7044000000000001</v>
      </c>
    </row>
    <row r="614" spans="1:12" x14ac:dyDescent="0.25">
      <c r="A614" s="1">
        <v>43560</v>
      </c>
      <c r="B614">
        <v>500</v>
      </c>
      <c r="C614">
        <v>450</v>
      </c>
      <c r="D614">
        <v>45</v>
      </c>
      <c r="E614" s="1">
        <f t="shared" si="77"/>
        <v>43581</v>
      </c>
      <c r="F614" s="1">
        <f t="shared" si="78"/>
        <v>43626</v>
      </c>
      <c r="G614" s="5">
        <f>SUMIF('Date de baza'!E:E,"&lt;="&amp;A614,'Date de baza'!C:C)-SUMIF('Date de baza'!F:F,"&lt;"&amp;A614,'Date de baza'!C:C)</f>
        <v>9441</v>
      </c>
      <c r="H614" s="10">
        <f t="shared" si="79"/>
        <v>0.94410000000000005</v>
      </c>
      <c r="I614" s="15">
        <f t="shared" si="80"/>
        <v>1888.2</v>
      </c>
      <c r="J614" s="13">
        <f t="shared" si="83"/>
        <v>0.2</v>
      </c>
      <c r="K614" s="15">
        <f t="shared" si="81"/>
        <v>7552.8</v>
      </c>
      <c r="L614" s="9">
        <f t="shared" si="82"/>
        <v>3.7764000000000002</v>
      </c>
    </row>
    <row r="615" spans="1:12" x14ac:dyDescent="0.25">
      <c r="A615" s="1">
        <v>43561</v>
      </c>
      <c r="B615">
        <v>500</v>
      </c>
      <c r="C615">
        <v>450</v>
      </c>
      <c r="D615">
        <v>45</v>
      </c>
      <c r="E615" s="1">
        <f t="shared" si="77"/>
        <v>43582</v>
      </c>
      <c r="F615" s="1">
        <f t="shared" si="78"/>
        <v>43627</v>
      </c>
      <c r="G615" s="5">
        <f>SUMIF('Date de baza'!E:E,"&lt;="&amp;A615,'Date de baza'!C:C)-SUMIF('Date de baza'!F:F,"&lt;"&amp;A615,'Date de baza'!C:C)</f>
        <v>9621</v>
      </c>
      <c r="H615" s="10">
        <f t="shared" si="79"/>
        <v>0.96210000000000007</v>
      </c>
      <c r="I615" s="15">
        <f t="shared" si="80"/>
        <v>1924.2</v>
      </c>
      <c r="J615" s="13">
        <f t="shared" si="83"/>
        <v>0.2</v>
      </c>
      <c r="K615" s="15">
        <f t="shared" si="81"/>
        <v>7696.8</v>
      </c>
      <c r="L615" s="9">
        <f t="shared" si="82"/>
        <v>3.8483999999999998</v>
      </c>
    </row>
    <row r="616" spans="1:12" x14ac:dyDescent="0.25">
      <c r="A616" s="1">
        <v>43562</v>
      </c>
      <c r="B616">
        <v>500</v>
      </c>
      <c r="C616">
        <v>450</v>
      </c>
      <c r="D616">
        <v>45</v>
      </c>
      <c r="E616" s="1">
        <f t="shared" si="77"/>
        <v>43583</v>
      </c>
      <c r="F616" s="1">
        <f t="shared" si="78"/>
        <v>43628</v>
      </c>
      <c r="G616" s="5">
        <f>SUMIF('Date de baza'!E:E,"&lt;="&amp;A616,'Date de baza'!C:C)-SUMIF('Date de baza'!F:F,"&lt;"&amp;A616,'Date de baza'!C:C)</f>
        <v>9891</v>
      </c>
      <c r="H616" s="10">
        <f t="shared" si="79"/>
        <v>0.98910000000000009</v>
      </c>
      <c r="I616" s="15">
        <f t="shared" si="80"/>
        <v>1978.2</v>
      </c>
      <c r="J616" s="13">
        <f t="shared" si="83"/>
        <v>0.2</v>
      </c>
      <c r="K616" s="15">
        <f t="shared" si="81"/>
        <v>7912.8</v>
      </c>
      <c r="L616" s="9">
        <f t="shared" si="82"/>
        <v>3.9563999999999999</v>
      </c>
    </row>
    <row r="617" spans="1:12" x14ac:dyDescent="0.25">
      <c r="A617" s="1">
        <v>43563</v>
      </c>
      <c r="B617">
        <v>500</v>
      </c>
      <c r="C617">
        <v>450</v>
      </c>
      <c r="D617">
        <v>45</v>
      </c>
      <c r="E617" s="1">
        <f t="shared" si="77"/>
        <v>43584</v>
      </c>
      <c r="F617" s="1">
        <f t="shared" si="78"/>
        <v>43629</v>
      </c>
      <c r="G617" s="5">
        <f>SUMIF('Date de baza'!E:E,"&lt;="&amp;A617,'Date de baza'!C:C)-SUMIF('Date de baza'!F:F,"&lt;"&amp;A617,'Date de baza'!C:C)</f>
        <v>10161</v>
      </c>
      <c r="H617" s="10">
        <f t="shared" si="79"/>
        <v>1.0161</v>
      </c>
      <c r="I617" s="15">
        <f t="shared" si="80"/>
        <v>2540.25</v>
      </c>
      <c r="J617" s="13">
        <f t="shared" si="83"/>
        <v>0.25</v>
      </c>
      <c r="K617" s="15">
        <f t="shared" si="81"/>
        <v>7620.75</v>
      </c>
      <c r="L617" s="9">
        <f t="shared" si="82"/>
        <v>4.0644</v>
      </c>
    </row>
    <row r="618" spans="1:12" x14ac:dyDescent="0.25">
      <c r="A618" s="1">
        <v>43564</v>
      </c>
      <c r="B618">
        <v>500</v>
      </c>
      <c r="C618">
        <v>450</v>
      </c>
      <c r="D618">
        <v>45</v>
      </c>
      <c r="E618" s="1">
        <f t="shared" si="77"/>
        <v>43585</v>
      </c>
      <c r="F618" s="1">
        <f t="shared" si="78"/>
        <v>43630</v>
      </c>
      <c r="G618" s="5">
        <f>SUMIF('Date de baza'!E:E,"&lt;="&amp;A618,'Date de baza'!C:C)-SUMIF('Date de baza'!F:F,"&lt;"&amp;A618,'Date de baza'!C:C)</f>
        <v>10431</v>
      </c>
      <c r="H618" s="10">
        <f t="shared" si="79"/>
        <v>1.0431000000000001</v>
      </c>
      <c r="I618" s="15">
        <f t="shared" si="80"/>
        <v>2607.75</v>
      </c>
      <c r="J618" s="13">
        <f t="shared" si="83"/>
        <v>0.25</v>
      </c>
      <c r="K618" s="15">
        <f t="shared" si="81"/>
        <v>7823.25</v>
      </c>
      <c r="L618" s="9">
        <f t="shared" si="82"/>
        <v>4.1723999999999997</v>
      </c>
    </row>
    <row r="619" spans="1:12" x14ac:dyDescent="0.25">
      <c r="A619" s="1">
        <v>43565</v>
      </c>
      <c r="B619">
        <v>500</v>
      </c>
      <c r="C619">
        <v>450</v>
      </c>
      <c r="D619">
        <v>45</v>
      </c>
      <c r="E619" s="1">
        <f t="shared" si="77"/>
        <v>43586</v>
      </c>
      <c r="F619" s="1">
        <f t="shared" si="78"/>
        <v>43631</v>
      </c>
      <c r="G619" s="5">
        <f>SUMIF('Date de baza'!E:E,"&lt;="&amp;A619,'Date de baza'!C:C)-SUMIF('Date de baza'!F:F,"&lt;"&amp;A619,'Date de baza'!C:C)</f>
        <v>10701</v>
      </c>
      <c r="H619" s="10">
        <f t="shared" si="79"/>
        <v>1.0701000000000001</v>
      </c>
      <c r="I619" s="15">
        <f t="shared" si="80"/>
        <v>2675.25</v>
      </c>
      <c r="J619" s="13">
        <f t="shared" si="83"/>
        <v>0.25</v>
      </c>
      <c r="K619" s="15">
        <f t="shared" si="81"/>
        <v>8025.75</v>
      </c>
      <c r="L619" s="9">
        <f t="shared" si="82"/>
        <v>4.2804000000000002</v>
      </c>
    </row>
    <row r="620" spans="1:12" x14ac:dyDescent="0.25">
      <c r="A620" s="1">
        <v>43566</v>
      </c>
      <c r="B620">
        <v>500</v>
      </c>
      <c r="C620">
        <v>450</v>
      </c>
      <c r="D620">
        <v>45</v>
      </c>
      <c r="E620" s="1">
        <f t="shared" si="77"/>
        <v>43587</v>
      </c>
      <c r="F620" s="1">
        <f t="shared" si="78"/>
        <v>43632</v>
      </c>
      <c r="G620" s="5">
        <f>SUMIF('Date de baza'!E:E,"&lt;="&amp;A620,'Date de baza'!C:C)-SUMIF('Date de baza'!F:F,"&lt;"&amp;A620,'Date de baza'!C:C)</f>
        <v>10971</v>
      </c>
      <c r="H620" s="10">
        <f t="shared" si="79"/>
        <v>1.0971</v>
      </c>
      <c r="I620" s="15">
        <f t="shared" si="80"/>
        <v>2742.75</v>
      </c>
      <c r="J620" s="13">
        <f t="shared" si="83"/>
        <v>0.25</v>
      </c>
      <c r="K620" s="15">
        <f t="shared" si="81"/>
        <v>8228.25</v>
      </c>
      <c r="L620" s="9">
        <f t="shared" si="82"/>
        <v>4.3883999999999999</v>
      </c>
    </row>
    <row r="621" spans="1:12" x14ac:dyDescent="0.25">
      <c r="A621" s="1">
        <v>43567</v>
      </c>
      <c r="B621">
        <v>500</v>
      </c>
      <c r="C621">
        <v>450</v>
      </c>
      <c r="D621">
        <v>45</v>
      </c>
      <c r="E621" s="1">
        <f t="shared" si="77"/>
        <v>43588</v>
      </c>
      <c r="F621" s="1">
        <f t="shared" si="78"/>
        <v>43633</v>
      </c>
      <c r="G621" s="5">
        <f>SUMIF('Date de baza'!E:E,"&lt;="&amp;A621,'Date de baza'!C:C)-SUMIF('Date de baza'!F:F,"&lt;"&amp;A621,'Date de baza'!C:C)</f>
        <v>11241</v>
      </c>
      <c r="H621" s="10">
        <f t="shared" si="79"/>
        <v>1.1241000000000001</v>
      </c>
      <c r="I621" s="15">
        <f t="shared" si="80"/>
        <v>2810.25</v>
      </c>
      <c r="J621" s="13">
        <f t="shared" si="83"/>
        <v>0.25</v>
      </c>
      <c r="K621" s="15">
        <f t="shared" si="81"/>
        <v>8430.75</v>
      </c>
      <c r="L621" s="9">
        <f t="shared" si="82"/>
        <v>4.4964000000000004</v>
      </c>
    </row>
    <row r="622" spans="1:12" x14ac:dyDescent="0.25">
      <c r="A622" s="1">
        <v>43568</v>
      </c>
      <c r="B622">
        <v>500</v>
      </c>
      <c r="C622">
        <v>450</v>
      </c>
      <c r="D622">
        <v>45</v>
      </c>
      <c r="E622" s="1">
        <f t="shared" si="77"/>
        <v>43589</v>
      </c>
      <c r="F622" s="1">
        <f t="shared" si="78"/>
        <v>43634</v>
      </c>
      <c r="G622" s="5">
        <f>SUMIF('Date de baza'!E:E,"&lt;="&amp;A622,'Date de baza'!C:C)-SUMIF('Date de baza'!F:F,"&lt;"&amp;A622,'Date de baza'!C:C)</f>
        <v>11511</v>
      </c>
      <c r="H622" s="10">
        <f t="shared" si="79"/>
        <v>1.1511</v>
      </c>
      <c r="I622" s="15">
        <f t="shared" si="80"/>
        <v>2877.75</v>
      </c>
      <c r="J622" s="13">
        <f t="shared" si="83"/>
        <v>0.25</v>
      </c>
      <c r="K622" s="15">
        <f t="shared" si="81"/>
        <v>8633.25</v>
      </c>
      <c r="L622" s="9">
        <f t="shared" si="82"/>
        <v>4.6044</v>
      </c>
    </row>
    <row r="623" spans="1:12" x14ac:dyDescent="0.25">
      <c r="A623" s="1">
        <v>43569</v>
      </c>
      <c r="B623">
        <v>500</v>
      </c>
      <c r="C623">
        <v>450</v>
      </c>
      <c r="D623">
        <v>45</v>
      </c>
      <c r="E623" s="1">
        <f t="shared" si="77"/>
        <v>43590</v>
      </c>
      <c r="F623" s="1">
        <f t="shared" si="78"/>
        <v>43635</v>
      </c>
      <c r="G623" s="5">
        <f>SUMIF('Date de baza'!E:E,"&lt;="&amp;A623,'Date de baza'!C:C)-SUMIF('Date de baza'!F:F,"&lt;"&amp;A623,'Date de baza'!C:C)</f>
        <v>11781</v>
      </c>
      <c r="H623" s="10">
        <f t="shared" si="79"/>
        <v>1.1781000000000001</v>
      </c>
      <c r="I623" s="15">
        <f t="shared" si="80"/>
        <v>2945.25</v>
      </c>
      <c r="J623" s="13">
        <f t="shared" si="83"/>
        <v>0.25</v>
      </c>
      <c r="K623" s="15">
        <f t="shared" si="81"/>
        <v>8835.75</v>
      </c>
      <c r="L623" s="9">
        <f t="shared" si="82"/>
        <v>4.7123999999999997</v>
      </c>
    </row>
    <row r="624" spans="1:12" x14ac:dyDescent="0.25">
      <c r="A624" s="1">
        <v>43570</v>
      </c>
      <c r="B624">
        <v>500</v>
      </c>
      <c r="C624">
        <v>450</v>
      </c>
      <c r="D624">
        <v>45</v>
      </c>
      <c r="E624" s="1">
        <f t="shared" si="77"/>
        <v>43591</v>
      </c>
      <c r="F624" s="1">
        <f t="shared" si="78"/>
        <v>43636</v>
      </c>
      <c r="G624" s="5">
        <f>SUMIF('Date de baza'!E:E,"&lt;="&amp;A624,'Date de baza'!C:C)-SUMIF('Date de baza'!F:F,"&lt;"&amp;A624,'Date de baza'!C:C)</f>
        <v>12051</v>
      </c>
      <c r="H624" s="10">
        <f t="shared" si="79"/>
        <v>1.2051000000000001</v>
      </c>
      <c r="I624" s="15">
        <f t="shared" si="80"/>
        <v>3012.75</v>
      </c>
      <c r="J624" s="13">
        <f t="shared" si="83"/>
        <v>0.25</v>
      </c>
      <c r="K624" s="15">
        <f t="shared" si="81"/>
        <v>9038.25</v>
      </c>
      <c r="L624" s="9">
        <f t="shared" si="82"/>
        <v>4.8204000000000002</v>
      </c>
    </row>
    <row r="625" spans="1:12" x14ac:dyDescent="0.25">
      <c r="A625" s="1">
        <v>43571</v>
      </c>
      <c r="B625">
        <v>1000</v>
      </c>
      <c r="C625">
        <v>900</v>
      </c>
      <c r="D625">
        <v>45</v>
      </c>
      <c r="E625" s="1">
        <f t="shared" si="77"/>
        <v>43592</v>
      </c>
      <c r="F625" s="1">
        <f t="shared" si="78"/>
        <v>43637</v>
      </c>
      <c r="G625" s="5">
        <f>SUMIF('Date de baza'!E:E,"&lt;="&amp;A625,'Date de baza'!C:C)-SUMIF('Date de baza'!F:F,"&lt;"&amp;A625,'Date de baza'!C:C)</f>
        <v>12321</v>
      </c>
      <c r="H625" s="10">
        <f t="shared" si="79"/>
        <v>1.2321</v>
      </c>
      <c r="I625" s="15">
        <f t="shared" si="80"/>
        <v>3080.25</v>
      </c>
      <c r="J625" s="13">
        <f t="shared" si="83"/>
        <v>0.25</v>
      </c>
      <c r="K625" s="15">
        <f t="shared" si="81"/>
        <v>9240.75</v>
      </c>
      <c r="L625" s="9">
        <f t="shared" si="82"/>
        <v>4.9283999999999999</v>
      </c>
    </row>
    <row r="626" spans="1:12" x14ac:dyDescent="0.25">
      <c r="A626" s="1">
        <v>43572</v>
      </c>
      <c r="B626">
        <v>1000</v>
      </c>
      <c r="C626">
        <v>900</v>
      </c>
      <c r="D626">
        <v>45</v>
      </c>
      <c r="E626" s="1">
        <f t="shared" si="77"/>
        <v>43593</v>
      </c>
      <c r="F626" s="1">
        <f t="shared" si="78"/>
        <v>43638</v>
      </c>
      <c r="G626" s="5">
        <f>SUMIF('Date de baza'!E:E,"&lt;="&amp;A626,'Date de baza'!C:C)-SUMIF('Date de baza'!F:F,"&lt;"&amp;A626,'Date de baza'!C:C)</f>
        <v>12591</v>
      </c>
      <c r="H626" s="10">
        <f t="shared" si="79"/>
        <v>1.2591000000000001</v>
      </c>
      <c r="I626" s="15">
        <f t="shared" si="80"/>
        <v>3147.75</v>
      </c>
      <c r="J626" s="13">
        <f t="shared" si="83"/>
        <v>0.25</v>
      </c>
      <c r="K626" s="15">
        <f t="shared" si="81"/>
        <v>9443.25</v>
      </c>
      <c r="L626" s="9">
        <f t="shared" si="82"/>
        <v>5.0364000000000004</v>
      </c>
    </row>
    <row r="627" spans="1:12" x14ac:dyDescent="0.25">
      <c r="A627" s="1">
        <v>43573</v>
      </c>
      <c r="B627">
        <v>1000</v>
      </c>
      <c r="C627">
        <v>900</v>
      </c>
      <c r="D627">
        <v>45</v>
      </c>
      <c r="E627" s="1">
        <f t="shared" si="77"/>
        <v>43594</v>
      </c>
      <c r="F627" s="1">
        <f t="shared" si="78"/>
        <v>43639</v>
      </c>
      <c r="G627" s="5">
        <f>SUMIF('Date de baza'!E:E,"&lt;="&amp;A627,'Date de baza'!C:C)-SUMIF('Date de baza'!F:F,"&lt;"&amp;A627,'Date de baza'!C:C)</f>
        <v>12861</v>
      </c>
      <c r="H627" s="10">
        <f t="shared" si="79"/>
        <v>1.2861</v>
      </c>
      <c r="I627" s="15">
        <f t="shared" si="80"/>
        <v>3215.25</v>
      </c>
      <c r="J627" s="13">
        <f t="shared" si="83"/>
        <v>0.25</v>
      </c>
      <c r="K627" s="15">
        <f t="shared" si="81"/>
        <v>9645.75</v>
      </c>
      <c r="L627" s="9">
        <f t="shared" si="82"/>
        <v>5.1444000000000001</v>
      </c>
    </row>
    <row r="628" spans="1:12" x14ac:dyDescent="0.25">
      <c r="A628" s="1">
        <v>43574</v>
      </c>
      <c r="B628">
        <v>1000</v>
      </c>
      <c r="C628">
        <v>900</v>
      </c>
      <c r="D628">
        <v>45</v>
      </c>
      <c r="E628" s="1">
        <f t="shared" si="77"/>
        <v>43595</v>
      </c>
      <c r="F628" s="1">
        <f t="shared" si="78"/>
        <v>43640</v>
      </c>
      <c r="G628" s="5">
        <f>SUMIF('Date de baza'!E:E,"&lt;="&amp;A628,'Date de baza'!C:C)-SUMIF('Date de baza'!F:F,"&lt;"&amp;A628,'Date de baza'!C:C)</f>
        <v>13131</v>
      </c>
      <c r="H628" s="10">
        <f t="shared" si="79"/>
        <v>1.3131000000000002</v>
      </c>
      <c r="I628" s="15">
        <f t="shared" si="80"/>
        <v>3282.75</v>
      </c>
      <c r="J628" s="13">
        <f t="shared" si="83"/>
        <v>0.25</v>
      </c>
      <c r="K628" s="15">
        <f t="shared" si="81"/>
        <v>9848.25</v>
      </c>
      <c r="L628" s="9">
        <f t="shared" si="82"/>
        <v>5.2523999999999997</v>
      </c>
    </row>
    <row r="629" spans="1:12" x14ac:dyDescent="0.25">
      <c r="A629" s="1">
        <v>43575</v>
      </c>
      <c r="B629">
        <v>1000</v>
      </c>
      <c r="C629">
        <v>900</v>
      </c>
      <c r="D629">
        <v>45</v>
      </c>
      <c r="E629" s="1">
        <f t="shared" si="77"/>
        <v>43596</v>
      </c>
      <c r="F629" s="1">
        <f t="shared" si="78"/>
        <v>43641</v>
      </c>
      <c r="G629" s="5">
        <f>SUMIF('Date de baza'!E:E,"&lt;="&amp;A629,'Date de baza'!C:C)-SUMIF('Date de baza'!F:F,"&lt;"&amp;A629,'Date de baza'!C:C)</f>
        <v>13401</v>
      </c>
      <c r="H629" s="10">
        <f t="shared" si="79"/>
        <v>1.3401000000000001</v>
      </c>
      <c r="I629" s="15">
        <f t="shared" si="80"/>
        <v>3350.25</v>
      </c>
      <c r="J629" s="13">
        <f t="shared" si="83"/>
        <v>0.25</v>
      </c>
      <c r="K629" s="15">
        <f t="shared" si="81"/>
        <v>10050.75</v>
      </c>
      <c r="L629" s="9">
        <f t="shared" si="82"/>
        <v>5.3604000000000003</v>
      </c>
    </row>
    <row r="630" spans="1:12" x14ac:dyDescent="0.25">
      <c r="A630" s="1">
        <v>43576</v>
      </c>
      <c r="B630">
        <v>1000</v>
      </c>
      <c r="C630">
        <v>900</v>
      </c>
      <c r="D630">
        <v>45</v>
      </c>
      <c r="E630" s="1">
        <f t="shared" si="77"/>
        <v>43597</v>
      </c>
      <c r="F630" s="1">
        <f t="shared" si="78"/>
        <v>43642</v>
      </c>
      <c r="G630" s="5">
        <f>SUMIF('Date de baza'!E:E,"&lt;="&amp;A630,'Date de baza'!C:C)-SUMIF('Date de baza'!F:F,"&lt;"&amp;A630,'Date de baza'!C:C)</f>
        <v>13491</v>
      </c>
      <c r="H630" s="10">
        <f t="shared" si="79"/>
        <v>1.3491</v>
      </c>
      <c r="I630" s="15">
        <f t="shared" si="80"/>
        <v>3372.75</v>
      </c>
      <c r="J630" s="13">
        <f t="shared" si="83"/>
        <v>0.25</v>
      </c>
      <c r="K630" s="15">
        <f t="shared" si="81"/>
        <v>10118.25</v>
      </c>
      <c r="L630" s="9">
        <f t="shared" si="82"/>
        <v>5.3963999999999999</v>
      </c>
    </row>
    <row r="631" spans="1:12" x14ac:dyDescent="0.25">
      <c r="A631" s="1">
        <v>43577</v>
      </c>
      <c r="B631">
        <v>1000</v>
      </c>
      <c r="C631">
        <v>900</v>
      </c>
      <c r="D631">
        <v>45</v>
      </c>
      <c r="E631" s="1">
        <f t="shared" si="77"/>
        <v>43598</v>
      </c>
      <c r="F631" s="1">
        <f t="shared" si="78"/>
        <v>43643</v>
      </c>
      <c r="G631" s="5">
        <f>SUMIF('Date de baza'!E:E,"&lt;="&amp;A631,'Date de baza'!C:C)-SUMIF('Date de baza'!F:F,"&lt;"&amp;A631,'Date de baza'!C:C)</f>
        <v>13761</v>
      </c>
      <c r="H631" s="10">
        <f t="shared" si="79"/>
        <v>1.3761000000000001</v>
      </c>
      <c r="I631" s="15">
        <f t="shared" si="80"/>
        <v>3440.25</v>
      </c>
      <c r="J631" s="13">
        <f t="shared" si="83"/>
        <v>0.25</v>
      </c>
      <c r="K631" s="15">
        <f t="shared" si="81"/>
        <v>10320.75</v>
      </c>
      <c r="L631" s="9">
        <f t="shared" si="82"/>
        <v>5.5044000000000004</v>
      </c>
    </row>
    <row r="632" spans="1:12" x14ac:dyDescent="0.25">
      <c r="A632" s="1">
        <v>43578</v>
      </c>
      <c r="B632">
        <v>1000</v>
      </c>
      <c r="C632">
        <v>900</v>
      </c>
      <c r="D632">
        <v>45</v>
      </c>
      <c r="E632" s="1">
        <f t="shared" si="77"/>
        <v>43599</v>
      </c>
      <c r="F632" s="1">
        <f t="shared" si="78"/>
        <v>43644</v>
      </c>
      <c r="G632" s="5">
        <f>SUMIF('Date de baza'!E:E,"&lt;="&amp;A632,'Date de baza'!C:C)-SUMIF('Date de baza'!F:F,"&lt;"&amp;A632,'Date de baza'!C:C)</f>
        <v>14031</v>
      </c>
      <c r="H632" s="10">
        <f t="shared" si="79"/>
        <v>1.4031</v>
      </c>
      <c r="I632" s="15">
        <f t="shared" si="80"/>
        <v>3507.75</v>
      </c>
      <c r="J632" s="13">
        <f t="shared" si="83"/>
        <v>0.25</v>
      </c>
      <c r="K632" s="15">
        <f t="shared" si="81"/>
        <v>10523.25</v>
      </c>
      <c r="L632" s="9">
        <f t="shared" si="82"/>
        <v>5.6124000000000001</v>
      </c>
    </row>
    <row r="633" spans="1:12" x14ac:dyDescent="0.25">
      <c r="A633" s="1">
        <v>43579</v>
      </c>
      <c r="B633">
        <v>1000</v>
      </c>
      <c r="C633">
        <v>900</v>
      </c>
      <c r="D633">
        <v>45</v>
      </c>
      <c r="E633" s="1">
        <f t="shared" si="77"/>
        <v>43600</v>
      </c>
      <c r="F633" s="1">
        <f t="shared" si="78"/>
        <v>43645</v>
      </c>
      <c r="G633" s="5">
        <f>SUMIF('Date de baza'!E:E,"&lt;="&amp;A633,'Date de baza'!C:C)-SUMIF('Date de baza'!F:F,"&lt;"&amp;A633,'Date de baza'!C:C)</f>
        <v>14301</v>
      </c>
      <c r="H633" s="10">
        <f t="shared" si="79"/>
        <v>1.4301000000000001</v>
      </c>
      <c r="I633" s="15">
        <f t="shared" si="80"/>
        <v>3575.25</v>
      </c>
      <c r="J633" s="13">
        <f t="shared" si="83"/>
        <v>0.25</v>
      </c>
      <c r="K633" s="15">
        <f t="shared" si="81"/>
        <v>10725.75</v>
      </c>
      <c r="L633" s="9">
        <f t="shared" si="82"/>
        <v>5.7203999999999997</v>
      </c>
    </row>
    <row r="634" spans="1:12" x14ac:dyDescent="0.25">
      <c r="A634" s="1">
        <v>43580</v>
      </c>
      <c r="B634">
        <v>1000</v>
      </c>
      <c r="C634">
        <v>900</v>
      </c>
      <c r="D634">
        <v>45</v>
      </c>
      <c r="E634" s="1">
        <f t="shared" si="77"/>
        <v>43601</v>
      </c>
      <c r="F634" s="1">
        <f t="shared" si="78"/>
        <v>43646</v>
      </c>
      <c r="G634" s="5">
        <f>SUMIF('Date de baza'!E:E,"&lt;="&amp;A634,'Date de baza'!C:C)-SUMIF('Date de baza'!F:F,"&lt;"&amp;A634,'Date de baza'!C:C)</f>
        <v>14571</v>
      </c>
      <c r="H634" s="10">
        <f t="shared" si="79"/>
        <v>1.4571000000000001</v>
      </c>
      <c r="I634" s="15">
        <f t="shared" si="80"/>
        <v>3642.75</v>
      </c>
      <c r="J634" s="13">
        <f t="shared" si="83"/>
        <v>0.25</v>
      </c>
      <c r="K634" s="15">
        <f t="shared" si="81"/>
        <v>10928.25</v>
      </c>
      <c r="L634" s="9">
        <f t="shared" si="82"/>
        <v>5.8284000000000002</v>
      </c>
    </row>
    <row r="635" spans="1:12" x14ac:dyDescent="0.25">
      <c r="A635" s="1">
        <v>43581</v>
      </c>
      <c r="B635">
        <v>1000</v>
      </c>
      <c r="C635">
        <v>900</v>
      </c>
      <c r="D635">
        <v>45</v>
      </c>
      <c r="E635" s="1">
        <f t="shared" si="77"/>
        <v>43602</v>
      </c>
      <c r="F635" s="1">
        <f t="shared" si="78"/>
        <v>43647</v>
      </c>
      <c r="G635" s="5">
        <f>SUMIF('Date de baza'!E:E,"&lt;="&amp;A635,'Date de baza'!C:C)-SUMIF('Date de baza'!F:F,"&lt;"&amp;A635,'Date de baza'!C:C)</f>
        <v>14841</v>
      </c>
      <c r="H635" s="10">
        <f t="shared" si="79"/>
        <v>1.4841</v>
      </c>
      <c r="I635" s="15">
        <f t="shared" si="80"/>
        <v>3710.25</v>
      </c>
      <c r="J635" s="13">
        <f t="shared" si="83"/>
        <v>0.25</v>
      </c>
      <c r="K635" s="15">
        <f t="shared" si="81"/>
        <v>11130.75</v>
      </c>
      <c r="L635" s="9">
        <f t="shared" si="82"/>
        <v>5.9363999999999999</v>
      </c>
    </row>
    <row r="636" spans="1:12" x14ac:dyDescent="0.25">
      <c r="A636" s="1">
        <v>43582</v>
      </c>
      <c r="B636">
        <v>1000</v>
      </c>
      <c r="C636">
        <v>900</v>
      </c>
      <c r="D636">
        <v>45</v>
      </c>
      <c r="E636" s="1">
        <f t="shared" si="77"/>
        <v>43603</v>
      </c>
      <c r="F636" s="1">
        <f t="shared" si="78"/>
        <v>43648</v>
      </c>
      <c r="G636" s="5">
        <f>SUMIF('Date de baza'!E:E,"&lt;="&amp;A636,'Date de baza'!C:C)-SUMIF('Date de baza'!F:F,"&lt;"&amp;A636,'Date de baza'!C:C)</f>
        <v>15111</v>
      </c>
      <c r="H636" s="10">
        <f t="shared" si="79"/>
        <v>1.5111000000000001</v>
      </c>
      <c r="I636" s="15">
        <f t="shared" si="80"/>
        <v>3777.75</v>
      </c>
      <c r="J636" s="13">
        <f t="shared" si="83"/>
        <v>0.25</v>
      </c>
      <c r="K636" s="15">
        <f t="shared" si="81"/>
        <v>11333.25</v>
      </c>
      <c r="L636" s="9">
        <f t="shared" si="82"/>
        <v>6.0444000000000004</v>
      </c>
    </row>
    <row r="637" spans="1:12" x14ac:dyDescent="0.25">
      <c r="A637" s="1">
        <v>43583</v>
      </c>
      <c r="B637">
        <v>1000</v>
      </c>
      <c r="C637">
        <v>900</v>
      </c>
      <c r="D637">
        <v>45</v>
      </c>
      <c r="E637" s="1">
        <f t="shared" si="77"/>
        <v>43604</v>
      </c>
      <c r="F637" s="1">
        <f t="shared" si="78"/>
        <v>43649</v>
      </c>
      <c r="G637" s="5">
        <f>SUMIF('Date de baza'!E:E,"&lt;="&amp;A637,'Date de baza'!C:C)-SUMIF('Date de baza'!F:F,"&lt;"&amp;A637,'Date de baza'!C:C)</f>
        <v>15381</v>
      </c>
      <c r="H637" s="10">
        <f t="shared" si="79"/>
        <v>1.5381</v>
      </c>
      <c r="I637" s="15">
        <f t="shared" si="80"/>
        <v>3845.25</v>
      </c>
      <c r="J637" s="13">
        <f t="shared" si="83"/>
        <v>0.25</v>
      </c>
      <c r="K637" s="15">
        <f t="shared" si="81"/>
        <v>11535.75</v>
      </c>
      <c r="L637" s="9">
        <f t="shared" si="82"/>
        <v>6.1524000000000001</v>
      </c>
    </row>
    <row r="638" spans="1:12" x14ac:dyDescent="0.25">
      <c r="A638" s="1">
        <v>43584</v>
      </c>
      <c r="B638">
        <v>1000</v>
      </c>
      <c r="C638">
        <v>900</v>
      </c>
      <c r="D638">
        <v>45</v>
      </c>
      <c r="E638" s="1">
        <f t="shared" si="77"/>
        <v>43605</v>
      </c>
      <c r="F638" s="1">
        <f t="shared" si="78"/>
        <v>43650</v>
      </c>
      <c r="G638" s="5">
        <f>SUMIF('Date de baza'!E:E,"&lt;="&amp;A638,'Date de baza'!C:C)-SUMIF('Date de baza'!F:F,"&lt;"&amp;A638,'Date de baza'!C:C)</f>
        <v>15651</v>
      </c>
      <c r="H638" s="10">
        <f t="shared" si="79"/>
        <v>1.5651000000000002</v>
      </c>
      <c r="I638" s="15">
        <f t="shared" si="80"/>
        <v>3912.75</v>
      </c>
      <c r="J638" s="13">
        <f t="shared" si="83"/>
        <v>0.25</v>
      </c>
      <c r="K638" s="15">
        <f t="shared" si="81"/>
        <v>11738.25</v>
      </c>
      <c r="L638" s="9">
        <f t="shared" si="82"/>
        <v>6.2603999999999997</v>
      </c>
    </row>
    <row r="639" spans="1:12" x14ac:dyDescent="0.25">
      <c r="A639" s="1">
        <v>43585</v>
      </c>
      <c r="B639">
        <v>1000</v>
      </c>
      <c r="C639">
        <v>900</v>
      </c>
      <c r="D639">
        <v>45</v>
      </c>
      <c r="E639" s="1">
        <f t="shared" si="77"/>
        <v>43606</v>
      </c>
      <c r="F639" s="1">
        <f t="shared" si="78"/>
        <v>43651</v>
      </c>
      <c r="G639" s="5">
        <f>SUMIF('Date de baza'!E:E,"&lt;="&amp;A639,'Date de baza'!C:C)-SUMIF('Date de baza'!F:F,"&lt;"&amp;A639,'Date de baza'!C:C)</f>
        <v>15921</v>
      </c>
      <c r="H639" s="10">
        <f t="shared" si="79"/>
        <v>1.5921000000000001</v>
      </c>
      <c r="I639" s="15">
        <f t="shared" si="80"/>
        <v>3980.25</v>
      </c>
      <c r="J639" s="13">
        <f t="shared" si="83"/>
        <v>0.25</v>
      </c>
      <c r="K639" s="15">
        <f t="shared" si="81"/>
        <v>11940.75</v>
      </c>
      <c r="L639" s="9">
        <f t="shared" si="82"/>
        <v>6.3684000000000003</v>
      </c>
    </row>
    <row r="640" spans="1:12" x14ac:dyDescent="0.25">
      <c r="A640" s="1">
        <v>43586</v>
      </c>
      <c r="B640">
        <v>1500</v>
      </c>
      <c r="C640">
        <v>1350</v>
      </c>
      <c r="D640">
        <v>45</v>
      </c>
      <c r="E640" s="1">
        <f t="shared" si="77"/>
        <v>43607</v>
      </c>
      <c r="F640" s="1">
        <f t="shared" si="78"/>
        <v>43652</v>
      </c>
      <c r="G640" s="5">
        <f>SUMIF('Date de baza'!E:E,"&lt;="&amp;A640,'Date de baza'!C:C)-SUMIF('Date de baza'!F:F,"&lt;"&amp;A640,'Date de baza'!C:C)</f>
        <v>16191</v>
      </c>
      <c r="H640" s="10">
        <f t="shared" si="79"/>
        <v>1.6191</v>
      </c>
      <c r="I640" s="15">
        <f t="shared" si="80"/>
        <v>4047.75</v>
      </c>
      <c r="J640" s="13">
        <f t="shared" si="83"/>
        <v>0.25</v>
      </c>
      <c r="K640" s="15">
        <f t="shared" si="81"/>
        <v>12143.25</v>
      </c>
      <c r="L640" s="9">
        <f t="shared" si="82"/>
        <v>6.4763999999999999</v>
      </c>
    </row>
    <row r="641" spans="1:12" x14ac:dyDescent="0.25">
      <c r="A641" s="1">
        <v>43587</v>
      </c>
      <c r="B641">
        <v>1500</v>
      </c>
      <c r="C641">
        <v>1350</v>
      </c>
      <c r="D641">
        <v>45</v>
      </c>
      <c r="E641" s="1">
        <f t="shared" si="77"/>
        <v>43608</v>
      </c>
      <c r="F641" s="1">
        <f t="shared" si="78"/>
        <v>43653</v>
      </c>
      <c r="G641" s="5">
        <f>SUMIF('Date de baza'!E:E,"&lt;="&amp;A641,'Date de baza'!C:C)-SUMIF('Date de baza'!F:F,"&lt;"&amp;A641,'Date de baza'!C:C)</f>
        <v>16461</v>
      </c>
      <c r="H641" s="10">
        <f t="shared" si="79"/>
        <v>1.6461000000000001</v>
      </c>
      <c r="I641" s="15">
        <f t="shared" si="80"/>
        <v>4115.25</v>
      </c>
      <c r="J641" s="13">
        <f t="shared" si="83"/>
        <v>0.25</v>
      </c>
      <c r="K641" s="15">
        <f t="shared" si="81"/>
        <v>12345.75</v>
      </c>
      <c r="L641" s="9">
        <f t="shared" si="82"/>
        <v>6.5843999999999996</v>
      </c>
    </row>
    <row r="642" spans="1:12" x14ac:dyDescent="0.25">
      <c r="A642" s="1">
        <v>43588</v>
      </c>
      <c r="B642">
        <v>1500</v>
      </c>
      <c r="C642">
        <v>1350</v>
      </c>
      <c r="D642">
        <v>45</v>
      </c>
      <c r="E642" s="1">
        <f t="shared" si="77"/>
        <v>43609</v>
      </c>
      <c r="F642" s="1">
        <f t="shared" si="78"/>
        <v>43654</v>
      </c>
      <c r="G642" s="5">
        <f>SUMIF('Date de baza'!E:E,"&lt;="&amp;A642,'Date de baza'!C:C)-SUMIF('Date de baza'!F:F,"&lt;"&amp;A642,'Date de baza'!C:C)</f>
        <v>16731</v>
      </c>
      <c r="H642" s="10">
        <f t="shared" si="79"/>
        <v>1.6731</v>
      </c>
      <c r="I642" s="15">
        <f t="shared" si="80"/>
        <v>4182.75</v>
      </c>
      <c r="J642" s="13">
        <f t="shared" si="83"/>
        <v>0.25</v>
      </c>
      <c r="K642" s="15">
        <f t="shared" si="81"/>
        <v>12548.25</v>
      </c>
      <c r="L642" s="9">
        <f t="shared" si="82"/>
        <v>6.6924000000000001</v>
      </c>
    </row>
    <row r="643" spans="1:12" x14ac:dyDescent="0.25">
      <c r="A643" s="1">
        <v>43589</v>
      </c>
      <c r="B643">
        <v>1500</v>
      </c>
      <c r="C643">
        <v>1350</v>
      </c>
      <c r="D643">
        <v>45</v>
      </c>
      <c r="E643" s="1">
        <f t="shared" ref="E643:E706" si="84">A643+21</f>
        <v>43610</v>
      </c>
      <c r="F643" s="1">
        <f t="shared" ref="F643:F706" si="85">E643+D643</f>
        <v>43655</v>
      </c>
      <c r="G643" s="5">
        <f>SUMIF('Date de baza'!E:E,"&lt;="&amp;A643,'Date de baza'!C:C)-SUMIF('Date de baza'!F:F,"&lt;"&amp;A643,'Date de baza'!C:C)</f>
        <v>17001</v>
      </c>
      <c r="H643" s="10">
        <f t="shared" ref="H643:H706" si="86">G643*0.0001</f>
        <v>1.7001000000000002</v>
      </c>
      <c r="I643" s="15">
        <f t="shared" ref="I643:I706" si="87">IF(G643&lt;10000,G643*20%,IF(G643&lt;20000,G643*25%,IF(G643&lt;25000,G643*30%,IF(G643&lt;30000,G643*33%,IF(G643&lt;40000,G643*50%,IF(G643&lt;50000,G643*60%,G643*60%))))))</f>
        <v>4250.25</v>
      </c>
      <c r="J643" s="13">
        <f t="shared" si="83"/>
        <v>0.25</v>
      </c>
      <c r="K643" s="15">
        <f t="shared" ref="K643:K706" si="88">G643-I643</f>
        <v>12750.75</v>
      </c>
      <c r="L643" s="9">
        <f t="shared" si="82"/>
        <v>6.8003999999999998</v>
      </c>
    </row>
    <row r="644" spans="1:12" x14ac:dyDescent="0.25">
      <c r="A644" s="1">
        <v>43590</v>
      </c>
      <c r="B644">
        <v>1500</v>
      </c>
      <c r="C644">
        <v>1350</v>
      </c>
      <c r="D644">
        <v>45</v>
      </c>
      <c r="E644" s="1">
        <f t="shared" si="84"/>
        <v>43611</v>
      </c>
      <c r="F644" s="1">
        <f t="shared" si="85"/>
        <v>43656</v>
      </c>
      <c r="G644" s="5">
        <f>SUMIF('Date de baza'!E:E,"&lt;="&amp;A644,'Date de baza'!C:C)-SUMIF('Date de baza'!F:F,"&lt;"&amp;A644,'Date de baza'!C:C)</f>
        <v>17271</v>
      </c>
      <c r="H644" s="10">
        <f t="shared" si="86"/>
        <v>1.7271000000000001</v>
      </c>
      <c r="I644" s="15">
        <f t="shared" si="87"/>
        <v>4317.75</v>
      </c>
      <c r="J644" s="13">
        <f t="shared" si="83"/>
        <v>0.25</v>
      </c>
      <c r="K644" s="15">
        <f t="shared" si="88"/>
        <v>12953.25</v>
      </c>
      <c r="L644" s="9">
        <f t="shared" si="82"/>
        <v>6.9084000000000003</v>
      </c>
    </row>
    <row r="645" spans="1:12" x14ac:dyDescent="0.25">
      <c r="A645" s="1">
        <v>43591</v>
      </c>
      <c r="B645">
        <v>1500</v>
      </c>
      <c r="C645">
        <v>1350</v>
      </c>
      <c r="D645">
        <v>45</v>
      </c>
      <c r="E645" s="1">
        <f t="shared" si="84"/>
        <v>43612</v>
      </c>
      <c r="F645" s="1">
        <f t="shared" si="85"/>
        <v>43657</v>
      </c>
      <c r="G645" s="5">
        <f>SUMIF('Date de baza'!E:E,"&lt;="&amp;A645,'Date de baza'!C:C)-SUMIF('Date de baza'!F:F,"&lt;"&amp;A645,'Date de baza'!C:C)</f>
        <v>17721</v>
      </c>
      <c r="H645" s="10">
        <f t="shared" si="86"/>
        <v>1.7721</v>
      </c>
      <c r="I645" s="15">
        <f t="shared" si="87"/>
        <v>4430.25</v>
      </c>
      <c r="J645" s="13">
        <f t="shared" si="83"/>
        <v>0.25</v>
      </c>
      <c r="K645" s="15">
        <f t="shared" si="88"/>
        <v>13290.75</v>
      </c>
      <c r="L645" s="9">
        <f t="shared" si="82"/>
        <v>7.0884</v>
      </c>
    </row>
    <row r="646" spans="1:12" x14ac:dyDescent="0.25">
      <c r="A646" s="1">
        <v>43592</v>
      </c>
      <c r="B646">
        <v>1500</v>
      </c>
      <c r="C646">
        <v>1350</v>
      </c>
      <c r="D646">
        <v>45</v>
      </c>
      <c r="E646" s="1">
        <f t="shared" si="84"/>
        <v>43613</v>
      </c>
      <c r="F646" s="1">
        <f t="shared" si="85"/>
        <v>43658</v>
      </c>
      <c r="G646" s="5">
        <f>SUMIF('Date de baza'!E:E,"&lt;="&amp;A646,'Date de baza'!C:C)-SUMIF('Date de baza'!F:F,"&lt;"&amp;A646,'Date de baza'!C:C)</f>
        <v>18621</v>
      </c>
      <c r="H646" s="10">
        <f t="shared" si="86"/>
        <v>1.8621000000000001</v>
      </c>
      <c r="I646" s="15">
        <f t="shared" si="87"/>
        <v>4655.25</v>
      </c>
      <c r="J646" s="13">
        <f t="shared" si="83"/>
        <v>0.25</v>
      </c>
      <c r="K646" s="15">
        <f t="shared" si="88"/>
        <v>13965.75</v>
      </c>
      <c r="L646" s="9">
        <f t="shared" si="82"/>
        <v>7.4484000000000004</v>
      </c>
    </row>
    <row r="647" spans="1:12" x14ac:dyDescent="0.25">
      <c r="A647" s="1">
        <v>43593</v>
      </c>
      <c r="B647">
        <v>1500</v>
      </c>
      <c r="C647">
        <v>1350</v>
      </c>
      <c r="D647">
        <v>45</v>
      </c>
      <c r="E647" s="1">
        <f t="shared" si="84"/>
        <v>43614</v>
      </c>
      <c r="F647" s="1">
        <f t="shared" si="85"/>
        <v>43659</v>
      </c>
      <c r="G647" s="5">
        <f>SUMIF('Date de baza'!E:E,"&lt;="&amp;A647,'Date de baza'!C:C)-SUMIF('Date de baza'!F:F,"&lt;"&amp;A647,'Date de baza'!C:C)</f>
        <v>19521</v>
      </c>
      <c r="H647" s="10">
        <f t="shared" si="86"/>
        <v>1.9521000000000002</v>
      </c>
      <c r="I647" s="15">
        <f t="shared" si="87"/>
        <v>4880.25</v>
      </c>
      <c r="J647" s="13">
        <f t="shared" si="83"/>
        <v>0.25</v>
      </c>
      <c r="K647" s="15">
        <f t="shared" si="88"/>
        <v>14640.75</v>
      </c>
      <c r="L647" s="9">
        <f t="shared" si="82"/>
        <v>7.8083999999999998</v>
      </c>
    </row>
    <row r="648" spans="1:12" x14ac:dyDescent="0.25">
      <c r="A648" s="1">
        <v>43594</v>
      </c>
      <c r="B648">
        <v>1500</v>
      </c>
      <c r="C648">
        <v>1350</v>
      </c>
      <c r="D648">
        <v>45</v>
      </c>
      <c r="E648" s="1">
        <f t="shared" si="84"/>
        <v>43615</v>
      </c>
      <c r="F648" s="1">
        <f t="shared" si="85"/>
        <v>43660</v>
      </c>
      <c r="G648" s="5">
        <f>SUMIF('Date de baza'!E:E,"&lt;="&amp;A648,'Date de baza'!C:C)-SUMIF('Date de baza'!F:F,"&lt;"&amp;A648,'Date de baza'!C:C)</f>
        <v>20421</v>
      </c>
      <c r="H648" s="10">
        <f t="shared" si="86"/>
        <v>2.0421</v>
      </c>
      <c r="I648" s="15">
        <f t="shared" si="87"/>
        <v>6126.3</v>
      </c>
      <c r="J648" s="13">
        <f t="shared" si="83"/>
        <v>0.3</v>
      </c>
      <c r="K648" s="15">
        <f t="shared" si="88"/>
        <v>14294.7</v>
      </c>
      <c r="L648" s="9">
        <f t="shared" si="82"/>
        <v>8.1684000000000001</v>
      </c>
    </row>
    <row r="649" spans="1:12" x14ac:dyDescent="0.25">
      <c r="A649" s="1">
        <v>43595</v>
      </c>
      <c r="B649">
        <v>1500</v>
      </c>
      <c r="C649">
        <v>1350</v>
      </c>
      <c r="D649">
        <v>45</v>
      </c>
      <c r="E649" s="1">
        <f t="shared" si="84"/>
        <v>43616</v>
      </c>
      <c r="F649" s="1">
        <f t="shared" si="85"/>
        <v>43661</v>
      </c>
      <c r="G649" s="5">
        <f>SUMIF('Date de baza'!E:E,"&lt;="&amp;A649,'Date de baza'!C:C)-SUMIF('Date de baza'!F:F,"&lt;"&amp;A649,'Date de baza'!C:C)</f>
        <v>21321</v>
      </c>
      <c r="H649" s="10">
        <f t="shared" si="86"/>
        <v>2.1320999999999999</v>
      </c>
      <c r="I649" s="15">
        <f t="shared" si="87"/>
        <v>6396.3</v>
      </c>
      <c r="J649" s="13">
        <f t="shared" si="83"/>
        <v>0.3</v>
      </c>
      <c r="K649" s="15">
        <f t="shared" si="88"/>
        <v>14924.7</v>
      </c>
      <c r="L649" s="9">
        <f t="shared" si="82"/>
        <v>8.5283999999999995</v>
      </c>
    </row>
    <row r="650" spans="1:12" x14ac:dyDescent="0.25">
      <c r="A650" s="1">
        <v>43596</v>
      </c>
      <c r="B650">
        <v>1500</v>
      </c>
      <c r="C650">
        <v>1350</v>
      </c>
      <c r="D650">
        <v>45</v>
      </c>
      <c r="E650" s="1">
        <f t="shared" si="84"/>
        <v>43617</v>
      </c>
      <c r="F650" s="1">
        <f t="shared" si="85"/>
        <v>43662</v>
      </c>
      <c r="G650" s="5">
        <f>SUMIF('Date de baza'!E:E,"&lt;="&amp;A650,'Date de baza'!C:C)-SUMIF('Date de baza'!F:F,"&lt;"&amp;A650,'Date de baza'!C:C)</f>
        <v>22221</v>
      </c>
      <c r="H650" s="10">
        <f t="shared" si="86"/>
        <v>2.2221000000000002</v>
      </c>
      <c r="I650" s="15">
        <f t="shared" si="87"/>
        <v>6666.3</v>
      </c>
      <c r="J650" s="13">
        <f t="shared" si="83"/>
        <v>0.3</v>
      </c>
      <c r="K650" s="15">
        <f t="shared" si="88"/>
        <v>15554.7</v>
      </c>
      <c r="L650" s="9">
        <f t="shared" si="82"/>
        <v>8.8884000000000007</v>
      </c>
    </row>
    <row r="651" spans="1:12" x14ac:dyDescent="0.25">
      <c r="A651" s="1">
        <v>43597</v>
      </c>
      <c r="B651">
        <v>1500</v>
      </c>
      <c r="C651">
        <v>1350</v>
      </c>
      <c r="D651">
        <v>45</v>
      </c>
      <c r="E651" s="1">
        <f t="shared" si="84"/>
        <v>43618</v>
      </c>
      <c r="F651" s="1">
        <f t="shared" si="85"/>
        <v>43663</v>
      </c>
      <c r="G651" s="5">
        <f>SUMIF('Date de baza'!E:E,"&lt;="&amp;A651,'Date de baza'!C:C)-SUMIF('Date de baza'!F:F,"&lt;"&amp;A651,'Date de baza'!C:C)</f>
        <v>23121</v>
      </c>
      <c r="H651" s="10">
        <f t="shared" si="86"/>
        <v>2.3121</v>
      </c>
      <c r="I651" s="15">
        <f t="shared" si="87"/>
        <v>6936.3</v>
      </c>
      <c r="J651" s="13">
        <f t="shared" si="83"/>
        <v>0.3</v>
      </c>
      <c r="K651" s="15">
        <f t="shared" si="88"/>
        <v>16184.7</v>
      </c>
      <c r="L651" s="9">
        <f t="shared" si="82"/>
        <v>9.2484000000000002</v>
      </c>
    </row>
    <row r="652" spans="1:12" x14ac:dyDescent="0.25">
      <c r="A652" s="1">
        <v>43598</v>
      </c>
      <c r="B652">
        <v>1500</v>
      </c>
      <c r="C652">
        <v>1350</v>
      </c>
      <c r="D652">
        <v>45</v>
      </c>
      <c r="E652" s="1">
        <f t="shared" si="84"/>
        <v>43619</v>
      </c>
      <c r="F652" s="1">
        <f t="shared" si="85"/>
        <v>43664</v>
      </c>
      <c r="G652" s="5">
        <f>SUMIF('Date de baza'!E:E,"&lt;="&amp;A652,'Date de baza'!C:C)-SUMIF('Date de baza'!F:F,"&lt;"&amp;A652,'Date de baza'!C:C)</f>
        <v>24021</v>
      </c>
      <c r="H652" s="10">
        <f t="shared" si="86"/>
        <v>2.4020999999999999</v>
      </c>
      <c r="I652" s="15">
        <f t="shared" si="87"/>
        <v>7206.3</v>
      </c>
      <c r="J652" s="13">
        <f t="shared" si="83"/>
        <v>0.3</v>
      </c>
      <c r="K652" s="15">
        <f t="shared" si="88"/>
        <v>16814.7</v>
      </c>
      <c r="L652" s="9">
        <f t="shared" si="82"/>
        <v>9.6083999999999996</v>
      </c>
    </row>
    <row r="653" spans="1:12" x14ac:dyDescent="0.25">
      <c r="A653" s="1">
        <v>43599</v>
      </c>
      <c r="B653">
        <v>1500</v>
      </c>
      <c r="C653">
        <v>1350</v>
      </c>
      <c r="D653">
        <v>45</v>
      </c>
      <c r="E653" s="1">
        <f t="shared" si="84"/>
        <v>43620</v>
      </c>
      <c r="F653" s="1">
        <f t="shared" si="85"/>
        <v>43665</v>
      </c>
      <c r="G653" s="5">
        <f>SUMIF('Date de baza'!E:E,"&lt;="&amp;A653,'Date de baza'!C:C)-SUMIF('Date de baza'!F:F,"&lt;"&amp;A653,'Date de baza'!C:C)</f>
        <v>24921</v>
      </c>
      <c r="H653" s="10">
        <f t="shared" si="86"/>
        <v>2.4921000000000002</v>
      </c>
      <c r="I653" s="15">
        <f t="shared" si="87"/>
        <v>7476.2999999999993</v>
      </c>
      <c r="J653" s="13">
        <f t="shared" si="83"/>
        <v>0.3</v>
      </c>
      <c r="K653" s="15">
        <f t="shared" si="88"/>
        <v>17444.7</v>
      </c>
      <c r="L653" s="9">
        <f t="shared" si="82"/>
        <v>9.9684000000000008</v>
      </c>
    </row>
    <row r="654" spans="1:12" x14ac:dyDescent="0.25">
      <c r="A654" s="1">
        <v>43600</v>
      </c>
      <c r="B654">
        <v>1500</v>
      </c>
      <c r="C654">
        <v>1350</v>
      </c>
      <c r="D654">
        <v>45</v>
      </c>
      <c r="E654" s="1">
        <f t="shared" si="84"/>
        <v>43621</v>
      </c>
      <c r="F654" s="1">
        <f t="shared" si="85"/>
        <v>43666</v>
      </c>
      <c r="G654" s="5">
        <f>SUMIF('Date de baza'!E:E,"&lt;="&amp;A654,'Date de baza'!C:C)-SUMIF('Date de baza'!F:F,"&lt;"&amp;A654,'Date de baza'!C:C)</f>
        <v>25821</v>
      </c>
      <c r="H654" s="10">
        <f t="shared" si="86"/>
        <v>2.5821000000000001</v>
      </c>
      <c r="I654" s="15">
        <f t="shared" si="87"/>
        <v>8520.93</v>
      </c>
      <c r="J654" s="13">
        <f t="shared" si="83"/>
        <v>0.33</v>
      </c>
      <c r="K654" s="15">
        <f t="shared" si="88"/>
        <v>17300.07</v>
      </c>
      <c r="L654" s="9">
        <f t="shared" si="82"/>
        <v>10.3284</v>
      </c>
    </row>
    <row r="655" spans="1:12" x14ac:dyDescent="0.25">
      <c r="A655" s="1">
        <v>43601</v>
      </c>
      <c r="B655">
        <v>1500</v>
      </c>
      <c r="C655">
        <v>1350</v>
      </c>
      <c r="D655">
        <v>45</v>
      </c>
      <c r="E655" s="1">
        <f t="shared" si="84"/>
        <v>43622</v>
      </c>
      <c r="F655" s="1">
        <f t="shared" si="85"/>
        <v>43667</v>
      </c>
      <c r="G655" s="5">
        <f>SUMIF('Date de baza'!E:E,"&lt;="&amp;A655,'Date de baza'!C:C)-SUMIF('Date de baza'!F:F,"&lt;"&amp;A655,'Date de baza'!C:C)</f>
        <v>26721</v>
      </c>
      <c r="H655" s="10">
        <f t="shared" si="86"/>
        <v>2.6720999999999999</v>
      </c>
      <c r="I655" s="15">
        <f t="shared" si="87"/>
        <v>8817.93</v>
      </c>
      <c r="J655" s="13">
        <f t="shared" si="83"/>
        <v>0.33</v>
      </c>
      <c r="K655" s="15">
        <f t="shared" si="88"/>
        <v>17903.07</v>
      </c>
      <c r="L655" s="9">
        <f t="shared" si="82"/>
        <v>10.6884</v>
      </c>
    </row>
    <row r="656" spans="1:12" x14ac:dyDescent="0.25">
      <c r="A656" s="1">
        <v>43602</v>
      </c>
      <c r="B656">
        <v>1500</v>
      </c>
      <c r="C656">
        <v>1350</v>
      </c>
      <c r="D656">
        <v>45</v>
      </c>
      <c r="E656" s="1">
        <f t="shared" si="84"/>
        <v>43623</v>
      </c>
      <c r="F656" s="1">
        <f t="shared" si="85"/>
        <v>43668</v>
      </c>
      <c r="G656" s="5">
        <f>SUMIF('Date de baza'!E:E,"&lt;="&amp;A656,'Date de baza'!C:C)-SUMIF('Date de baza'!F:F,"&lt;"&amp;A656,'Date de baza'!C:C)</f>
        <v>27621</v>
      </c>
      <c r="H656" s="10">
        <f t="shared" si="86"/>
        <v>2.7621000000000002</v>
      </c>
      <c r="I656" s="15">
        <f t="shared" si="87"/>
        <v>9114.93</v>
      </c>
      <c r="J656" s="13">
        <f t="shared" si="83"/>
        <v>0.33</v>
      </c>
      <c r="K656" s="15">
        <f t="shared" si="88"/>
        <v>18506.07</v>
      </c>
      <c r="L656" s="9">
        <f t="shared" si="82"/>
        <v>11.048400000000001</v>
      </c>
    </row>
    <row r="657" spans="1:12" x14ac:dyDescent="0.25">
      <c r="A657" s="1">
        <v>43603</v>
      </c>
      <c r="B657">
        <v>1500</v>
      </c>
      <c r="C657">
        <v>1350</v>
      </c>
      <c r="D657">
        <v>45</v>
      </c>
      <c r="E657" s="1">
        <f t="shared" si="84"/>
        <v>43624</v>
      </c>
      <c r="F657" s="1">
        <f t="shared" si="85"/>
        <v>43669</v>
      </c>
      <c r="G657" s="5">
        <f>SUMIF('Date de baza'!E:E,"&lt;="&amp;A657,'Date de baza'!C:C)-SUMIF('Date de baza'!F:F,"&lt;"&amp;A657,'Date de baza'!C:C)</f>
        <v>28521</v>
      </c>
      <c r="H657" s="10">
        <f t="shared" si="86"/>
        <v>2.8521000000000001</v>
      </c>
      <c r="I657" s="15">
        <f t="shared" si="87"/>
        <v>9411.93</v>
      </c>
      <c r="J657" s="13">
        <f t="shared" si="83"/>
        <v>0.33</v>
      </c>
      <c r="K657" s="15">
        <f t="shared" si="88"/>
        <v>19109.07</v>
      </c>
      <c r="L657" s="9">
        <f t="shared" si="82"/>
        <v>11.4084</v>
      </c>
    </row>
    <row r="658" spans="1:12" x14ac:dyDescent="0.25">
      <c r="A658" s="1">
        <v>43604</v>
      </c>
      <c r="B658">
        <v>1500</v>
      </c>
      <c r="C658">
        <v>1350</v>
      </c>
      <c r="D658">
        <v>45</v>
      </c>
      <c r="E658" s="1">
        <f t="shared" si="84"/>
        <v>43625</v>
      </c>
      <c r="F658" s="1">
        <f t="shared" si="85"/>
        <v>43670</v>
      </c>
      <c r="G658" s="5">
        <f>SUMIF('Date de baza'!E:E,"&lt;="&amp;A658,'Date de baza'!C:C)-SUMIF('Date de baza'!F:F,"&lt;"&amp;A658,'Date de baza'!C:C)</f>
        <v>29421</v>
      </c>
      <c r="H658" s="10">
        <f t="shared" si="86"/>
        <v>2.9420999999999999</v>
      </c>
      <c r="I658" s="15">
        <f t="shared" si="87"/>
        <v>9708.93</v>
      </c>
      <c r="J658" s="13">
        <f t="shared" si="83"/>
        <v>0.33</v>
      </c>
      <c r="K658" s="15">
        <f t="shared" si="88"/>
        <v>19712.07</v>
      </c>
      <c r="L658" s="9">
        <f t="shared" si="82"/>
        <v>11.7684</v>
      </c>
    </row>
    <row r="659" spans="1:12" x14ac:dyDescent="0.25">
      <c r="A659" s="1">
        <v>43605</v>
      </c>
      <c r="B659">
        <v>1500</v>
      </c>
      <c r="C659">
        <v>1350</v>
      </c>
      <c r="D659">
        <v>45</v>
      </c>
      <c r="E659" s="1">
        <f t="shared" si="84"/>
        <v>43626</v>
      </c>
      <c r="F659" s="1">
        <f t="shared" si="85"/>
        <v>43671</v>
      </c>
      <c r="G659" s="5">
        <f>SUMIF('Date de baza'!E:E,"&lt;="&amp;A659,'Date de baza'!C:C)-SUMIF('Date de baza'!F:F,"&lt;"&amp;A659,'Date de baza'!C:C)</f>
        <v>30321</v>
      </c>
      <c r="H659" s="10">
        <f t="shared" si="86"/>
        <v>3.0321000000000002</v>
      </c>
      <c r="I659" s="15">
        <f t="shared" si="87"/>
        <v>15160.5</v>
      </c>
      <c r="J659" s="13">
        <f t="shared" si="83"/>
        <v>0.5</v>
      </c>
      <c r="K659" s="15">
        <f t="shared" si="88"/>
        <v>15160.5</v>
      </c>
      <c r="L659" s="9">
        <f t="shared" si="82"/>
        <v>12.128399999999999</v>
      </c>
    </row>
    <row r="660" spans="1:12" x14ac:dyDescent="0.25">
      <c r="A660" s="1">
        <v>43606</v>
      </c>
      <c r="B660">
        <v>1500</v>
      </c>
      <c r="C660">
        <v>1350</v>
      </c>
      <c r="D660">
        <v>45</v>
      </c>
      <c r="E660" s="1">
        <f t="shared" si="84"/>
        <v>43627</v>
      </c>
      <c r="F660" s="1">
        <f t="shared" si="85"/>
        <v>43672</v>
      </c>
      <c r="G660" s="5">
        <f>SUMIF('Date de baza'!E:E,"&lt;="&amp;A660,'Date de baza'!C:C)-SUMIF('Date de baza'!F:F,"&lt;"&amp;A660,'Date de baza'!C:C)</f>
        <v>31221</v>
      </c>
      <c r="H660" s="10">
        <f t="shared" si="86"/>
        <v>3.1221000000000001</v>
      </c>
      <c r="I660" s="15">
        <f t="shared" si="87"/>
        <v>15610.5</v>
      </c>
      <c r="J660" s="13">
        <f t="shared" si="83"/>
        <v>0.5</v>
      </c>
      <c r="K660" s="15">
        <f t="shared" si="88"/>
        <v>15610.5</v>
      </c>
      <c r="L660" s="9">
        <f t="shared" si="82"/>
        <v>12.4884</v>
      </c>
    </row>
    <row r="661" spans="1:12" x14ac:dyDescent="0.25">
      <c r="A661" s="1">
        <v>43607</v>
      </c>
      <c r="B661">
        <v>1500</v>
      </c>
      <c r="C661">
        <v>1350</v>
      </c>
      <c r="D661">
        <v>45</v>
      </c>
      <c r="E661" s="1">
        <f t="shared" si="84"/>
        <v>43628</v>
      </c>
      <c r="F661" s="1">
        <f t="shared" si="85"/>
        <v>43673</v>
      </c>
      <c r="G661" s="5">
        <f>SUMIF('Date de baza'!E:E,"&lt;="&amp;A661,'Date de baza'!C:C)-SUMIF('Date de baza'!F:F,"&lt;"&amp;A661,'Date de baza'!C:C)</f>
        <v>32391</v>
      </c>
      <c r="H661" s="10">
        <f t="shared" si="86"/>
        <v>3.2391000000000001</v>
      </c>
      <c r="I661" s="15">
        <f t="shared" si="87"/>
        <v>16195.5</v>
      </c>
      <c r="J661" s="13">
        <f t="shared" si="83"/>
        <v>0.5</v>
      </c>
      <c r="K661" s="15">
        <f t="shared" si="88"/>
        <v>16195.5</v>
      </c>
      <c r="L661" s="9">
        <f t="shared" si="82"/>
        <v>12.9564</v>
      </c>
    </row>
    <row r="662" spans="1:12" x14ac:dyDescent="0.25">
      <c r="A662" s="1">
        <v>43608</v>
      </c>
      <c r="B662">
        <v>1500</v>
      </c>
      <c r="C662">
        <v>1350</v>
      </c>
      <c r="D662">
        <v>45</v>
      </c>
      <c r="E662" s="1">
        <f t="shared" si="84"/>
        <v>43629</v>
      </c>
      <c r="F662" s="1">
        <f t="shared" si="85"/>
        <v>43674</v>
      </c>
      <c r="G662" s="5">
        <f>SUMIF('Date de baza'!E:E,"&lt;="&amp;A662,'Date de baza'!C:C)-SUMIF('Date de baza'!F:F,"&lt;"&amp;A662,'Date de baza'!C:C)</f>
        <v>33291</v>
      </c>
      <c r="H662" s="10">
        <f t="shared" si="86"/>
        <v>3.3290999999999999</v>
      </c>
      <c r="I662" s="15">
        <f t="shared" si="87"/>
        <v>16645.5</v>
      </c>
      <c r="J662" s="13">
        <f t="shared" si="83"/>
        <v>0.5</v>
      </c>
      <c r="K662" s="15">
        <f t="shared" si="88"/>
        <v>16645.5</v>
      </c>
      <c r="L662" s="9">
        <f t="shared" si="82"/>
        <v>13.3164</v>
      </c>
    </row>
    <row r="663" spans="1:12" x14ac:dyDescent="0.25">
      <c r="A663" s="1">
        <v>43609</v>
      </c>
      <c r="B663">
        <v>1500</v>
      </c>
      <c r="C663">
        <v>1350</v>
      </c>
      <c r="D663">
        <v>45</v>
      </c>
      <c r="E663" s="1">
        <f t="shared" si="84"/>
        <v>43630</v>
      </c>
      <c r="F663" s="1">
        <f t="shared" si="85"/>
        <v>43675</v>
      </c>
      <c r="G663" s="5">
        <f>SUMIF('Date de baza'!E:E,"&lt;="&amp;A663,'Date de baza'!C:C)-SUMIF('Date de baza'!F:F,"&lt;"&amp;A663,'Date de baza'!C:C)</f>
        <v>34191</v>
      </c>
      <c r="H663" s="10">
        <f t="shared" si="86"/>
        <v>3.4191000000000003</v>
      </c>
      <c r="I663" s="15">
        <f t="shared" si="87"/>
        <v>17095.5</v>
      </c>
      <c r="J663" s="13">
        <f t="shared" si="83"/>
        <v>0.5</v>
      </c>
      <c r="K663" s="15">
        <f t="shared" si="88"/>
        <v>17095.5</v>
      </c>
      <c r="L663" s="9">
        <f t="shared" si="82"/>
        <v>13.676399999999999</v>
      </c>
    </row>
    <row r="664" spans="1:12" x14ac:dyDescent="0.25">
      <c r="A664" s="1">
        <v>43610</v>
      </c>
      <c r="B664">
        <v>1500</v>
      </c>
      <c r="C664">
        <v>1350</v>
      </c>
      <c r="D664">
        <v>45</v>
      </c>
      <c r="E664" s="1">
        <f t="shared" si="84"/>
        <v>43631</v>
      </c>
      <c r="F664" s="1">
        <f t="shared" si="85"/>
        <v>43676</v>
      </c>
      <c r="G664" s="5">
        <f>SUMIF('Date de baza'!E:E,"&lt;="&amp;A664,'Date de baza'!C:C)-SUMIF('Date de baza'!F:F,"&lt;"&amp;A664,'Date de baza'!C:C)</f>
        <v>35091</v>
      </c>
      <c r="H664" s="10">
        <f t="shared" si="86"/>
        <v>3.5091000000000001</v>
      </c>
      <c r="I664" s="15">
        <f t="shared" si="87"/>
        <v>17545.5</v>
      </c>
      <c r="J664" s="13">
        <f t="shared" si="83"/>
        <v>0.5</v>
      </c>
      <c r="K664" s="15">
        <f t="shared" si="88"/>
        <v>17545.5</v>
      </c>
      <c r="L664" s="9">
        <f t="shared" ref="L664:L727" si="89">G664/2500</f>
        <v>14.0364</v>
      </c>
    </row>
    <row r="665" spans="1:12" x14ac:dyDescent="0.25">
      <c r="A665" s="1">
        <v>43611</v>
      </c>
      <c r="B665">
        <v>1500</v>
      </c>
      <c r="C665">
        <v>1350</v>
      </c>
      <c r="D665">
        <v>45</v>
      </c>
      <c r="E665" s="1">
        <f t="shared" si="84"/>
        <v>43632</v>
      </c>
      <c r="F665" s="1">
        <f t="shared" si="85"/>
        <v>43677</v>
      </c>
      <c r="G665" s="5">
        <f>SUMIF('Date de baza'!E:E,"&lt;="&amp;A665,'Date de baza'!C:C)-SUMIF('Date de baza'!F:F,"&lt;"&amp;A665,'Date de baza'!C:C)</f>
        <v>35901</v>
      </c>
      <c r="H665" s="10">
        <f t="shared" si="86"/>
        <v>3.5901000000000001</v>
      </c>
      <c r="I665" s="15">
        <f t="shared" si="87"/>
        <v>17950.5</v>
      </c>
      <c r="J665" s="13">
        <f t="shared" si="83"/>
        <v>0.5</v>
      </c>
      <c r="K665" s="15">
        <f t="shared" si="88"/>
        <v>17950.5</v>
      </c>
      <c r="L665" s="9">
        <f t="shared" si="89"/>
        <v>14.3604</v>
      </c>
    </row>
    <row r="666" spans="1:12" x14ac:dyDescent="0.25">
      <c r="A666" s="1">
        <v>43612</v>
      </c>
      <c r="B666">
        <v>1500</v>
      </c>
      <c r="C666">
        <v>1350</v>
      </c>
      <c r="D666">
        <v>45</v>
      </c>
      <c r="E666" s="1">
        <f t="shared" si="84"/>
        <v>43633</v>
      </c>
      <c r="F666" s="1">
        <f t="shared" si="85"/>
        <v>43678</v>
      </c>
      <c r="G666" s="5">
        <f>SUMIF('Date de baza'!E:E,"&lt;="&amp;A666,'Date de baza'!C:C)-SUMIF('Date de baza'!F:F,"&lt;"&amp;A666,'Date de baza'!C:C)</f>
        <v>36711</v>
      </c>
      <c r="H666" s="10">
        <f t="shared" si="86"/>
        <v>3.6711</v>
      </c>
      <c r="I666" s="15">
        <f t="shared" si="87"/>
        <v>18355.5</v>
      </c>
      <c r="J666" s="13">
        <f t="shared" si="83"/>
        <v>0.5</v>
      </c>
      <c r="K666" s="15">
        <f t="shared" si="88"/>
        <v>18355.5</v>
      </c>
      <c r="L666" s="9">
        <f t="shared" si="89"/>
        <v>14.6844</v>
      </c>
    </row>
    <row r="667" spans="1:12" x14ac:dyDescent="0.25">
      <c r="A667" s="1">
        <v>43613</v>
      </c>
      <c r="B667">
        <v>1500</v>
      </c>
      <c r="C667">
        <v>1350</v>
      </c>
      <c r="D667">
        <v>45</v>
      </c>
      <c r="E667" s="1">
        <f t="shared" si="84"/>
        <v>43634</v>
      </c>
      <c r="F667" s="1">
        <f t="shared" si="85"/>
        <v>43679</v>
      </c>
      <c r="G667" s="5">
        <f>SUMIF('Date de baza'!E:E,"&lt;="&amp;A667,'Date de baza'!C:C)-SUMIF('Date de baza'!F:F,"&lt;"&amp;A667,'Date de baza'!C:C)</f>
        <v>37521</v>
      </c>
      <c r="H667" s="10">
        <f t="shared" si="86"/>
        <v>3.7521</v>
      </c>
      <c r="I667" s="15">
        <f t="shared" si="87"/>
        <v>18760.5</v>
      </c>
      <c r="J667" s="13">
        <f t="shared" si="83"/>
        <v>0.5</v>
      </c>
      <c r="K667" s="15">
        <f t="shared" si="88"/>
        <v>18760.5</v>
      </c>
      <c r="L667" s="9">
        <f t="shared" si="89"/>
        <v>15.0084</v>
      </c>
    </row>
    <row r="668" spans="1:12" x14ac:dyDescent="0.25">
      <c r="A668" s="1">
        <v>43614</v>
      </c>
      <c r="B668">
        <v>1500</v>
      </c>
      <c r="C668">
        <v>1350</v>
      </c>
      <c r="D668">
        <v>45</v>
      </c>
      <c r="E668" s="1">
        <f t="shared" si="84"/>
        <v>43635</v>
      </c>
      <c r="F668" s="1">
        <f t="shared" si="85"/>
        <v>43680</v>
      </c>
      <c r="G668" s="5">
        <f>SUMIF('Date de baza'!E:E,"&lt;="&amp;A668,'Date de baza'!C:C)-SUMIF('Date de baza'!F:F,"&lt;"&amp;A668,'Date de baza'!C:C)</f>
        <v>38331</v>
      </c>
      <c r="H668" s="10">
        <f t="shared" si="86"/>
        <v>3.8331000000000004</v>
      </c>
      <c r="I668" s="15">
        <f t="shared" si="87"/>
        <v>19165.5</v>
      </c>
      <c r="J668" s="13">
        <f t="shared" si="83"/>
        <v>0.5</v>
      </c>
      <c r="K668" s="15">
        <f t="shared" si="88"/>
        <v>19165.5</v>
      </c>
      <c r="L668" s="9">
        <f t="shared" si="89"/>
        <v>15.3324</v>
      </c>
    </row>
    <row r="669" spans="1:12" x14ac:dyDescent="0.25">
      <c r="A669" s="1">
        <v>43615</v>
      </c>
      <c r="B669">
        <v>1500</v>
      </c>
      <c r="C669">
        <v>1350</v>
      </c>
      <c r="D669">
        <v>45</v>
      </c>
      <c r="E669" s="1">
        <f t="shared" si="84"/>
        <v>43636</v>
      </c>
      <c r="F669" s="1">
        <f t="shared" si="85"/>
        <v>43681</v>
      </c>
      <c r="G669" s="5">
        <f>SUMIF('Date de baza'!E:E,"&lt;="&amp;A669,'Date de baza'!C:C)-SUMIF('Date de baza'!F:F,"&lt;"&amp;A669,'Date de baza'!C:C)</f>
        <v>39141</v>
      </c>
      <c r="H669" s="10">
        <f t="shared" si="86"/>
        <v>3.9141000000000004</v>
      </c>
      <c r="I669" s="15">
        <f t="shared" si="87"/>
        <v>19570.5</v>
      </c>
      <c r="J669" s="13">
        <f t="shared" si="83"/>
        <v>0.5</v>
      </c>
      <c r="K669" s="15">
        <f t="shared" si="88"/>
        <v>19570.5</v>
      </c>
      <c r="L669" s="9">
        <f t="shared" si="89"/>
        <v>15.6564</v>
      </c>
    </row>
    <row r="670" spans="1:12" x14ac:dyDescent="0.25">
      <c r="A670" s="1">
        <v>43616</v>
      </c>
      <c r="B670">
        <v>1500</v>
      </c>
      <c r="C670">
        <v>1350</v>
      </c>
      <c r="D670">
        <v>45</v>
      </c>
      <c r="E670" s="1">
        <f t="shared" si="84"/>
        <v>43637</v>
      </c>
      <c r="F670" s="1">
        <f t="shared" si="85"/>
        <v>43682</v>
      </c>
      <c r="G670" s="5">
        <f>SUMIF('Date de baza'!E:E,"&lt;="&amp;A670,'Date de baza'!C:C)-SUMIF('Date de baza'!F:F,"&lt;"&amp;A670,'Date de baza'!C:C)</f>
        <v>40041</v>
      </c>
      <c r="H670" s="10">
        <f t="shared" si="86"/>
        <v>4.0041000000000002</v>
      </c>
      <c r="I670" s="15">
        <f t="shared" si="87"/>
        <v>24024.6</v>
      </c>
      <c r="J670" s="13">
        <f t="shared" si="83"/>
        <v>0.6</v>
      </c>
      <c r="K670" s="15">
        <f t="shared" si="88"/>
        <v>16016.400000000001</v>
      </c>
      <c r="L670" s="9">
        <f t="shared" si="89"/>
        <v>16.016400000000001</v>
      </c>
    </row>
    <row r="671" spans="1:12" x14ac:dyDescent="0.25">
      <c r="A671" s="1">
        <v>43617</v>
      </c>
      <c r="B671">
        <v>1500</v>
      </c>
      <c r="C671">
        <v>1350</v>
      </c>
      <c r="D671">
        <v>45</v>
      </c>
      <c r="E671" s="1">
        <f t="shared" si="84"/>
        <v>43638</v>
      </c>
      <c r="F671" s="1">
        <f t="shared" si="85"/>
        <v>43683</v>
      </c>
      <c r="G671" s="5">
        <f>SUMIF('Date de baza'!E:E,"&lt;="&amp;A671,'Date de baza'!C:C)-SUMIF('Date de baza'!F:F,"&lt;"&amp;A671,'Date de baza'!C:C)</f>
        <v>40923</v>
      </c>
      <c r="H671" s="10">
        <f t="shared" si="86"/>
        <v>4.0922999999999998</v>
      </c>
      <c r="I671" s="15">
        <f t="shared" si="87"/>
        <v>24553.8</v>
      </c>
      <c r="J671" s="13">
        <f t="shared" si="83"/>
        <v>0.6</v>
      </c>
      <c r="K671" s="15">
        <f t="shared" si="88"/>
        <v>16369.2</v>
      </c>
      <c r="L671" s="9">
        <f t="shared" si="89"/>
        <v>16.369199999999999</v>
      </c>
    </row>
    <row r="672" spans="1:12" x14ac:dyDescent="0.25">
      <c r="A672" s="1">
        <v>43618</v>
      </c>
      <c r="B672">
        <v>1500</v>
      </c>
      <c r="C672">
        <v>1350</v>
      </c>
      <c r="D672">
        <v>45</v>
      </c>
      <c r="E672" s="1">
        <f t="shared" si="84"/>
        <v>43639</v>
      </c>
      <c r="F672" s="1">
        <f t="shared" si="85"/>
        <v>43684</v>
      </c>
      <c r="G672" s="5">
        <f>SUMIF('Date de baza'!E:E,"&lt;="&amp;A672,'Date de baza'!C:C)-SUMIF('Date de baza'!F:F,"&lt;"&amp;A672,'Date de baza'!C:C)</f>
        <v>41787</v>
      </c>
      <c r="H672" s="10">
        <f t="shared" si="86"/>
        <v>4.1787000000000001</v>
      </c>
      <c r="I672" s="15">
        <f t="shared" si="87"/>
        <v>25072.2</v>
      </c>
      <c r="J672" s="13">
        <f t="shared" si="83"/>
        <v>0.6</v>
      </c>
      <c r="K672" s="15">
        <f t="shared" si="88"/>
        <v>16714.8</v>
      </c>
      <c r="L672" s="9">
        <f t="shared" si="89"/>
        <v>16.7148</v>
      </c>
    </row>
    <row r="673" spans="1:12" x14ac:dyDescent="0.25">
      <c r="A673" s="1">
        <v>43619</v>
      </c>
      <c r="B673">
        <v>1500</v>
      </c>
      <c r="C673">
        <v>1350</v>
      </c>
      <c r="D673">
        <v>45</v>
      </c>
      <c r="E673" s="1">
        <f t="shared" si="84"/>
        <v>43640</v>
      </c>
      <c r="F673" s="1">
        <f t="shared" si="85"/>
        <v>43685</v>
      </c>
      <c r="G673" s="5">
        <f>SUMIF('Date de baza'!E:E,"&lt;="&amp;A673,'Date de baza'!C:C)-SUMIF('Date de baza'!F:F,"&lt;"&amp;A673,'Date de baza'!C:C)</f>
        <v>42651</v>
      </c>
      <c r="H673" s="10">
        <f t="shared" si="86"/>
        <v>4.2651000000000003</v>
      </c>
      <c r="I673" s="15">
        <f t="shared" si="87"/>
        <v>25590.6</v>
      </c>
      <c r="J673" s="13">
        <f t="shared" si="83"/>
        <v>0.6</v>
      </c>
      <c r="K673" s="15">
        <f t="shared" si="88"/>
        <v>17060.400000000001</v>
      </c>
      <c r="L673" s="9">
        <f t="shared" si="89"/>
        <v>17.060400000000001</v>
      </c>
    </row>
    <row r="674" spans="1:12" x14ac:dyDescent="0.25">
      <c r="A674" s="1">
        <v>43620</v>
      </c>
      <c r="B674">
        <v>1500</v>
      </c>
      <c r="C674">
        <v>1350</v>
      </c>
      <c r="D674">
        <v>45</v>
      </c>
      <c r="E674" s="1">
        <f t="shared" si="84"/>
        <v>43641</v>
      </c>
      <c r="F674" s="1">
        <f t="shared" si="85"/>
        <v>43686</v>
      </c>
      <c r="G674" s="5">
        <f>SUMIF('Date de baza'!E:E,"&lt;="&amp;A674,'Date de baza'!C:C)-SUMIF('Date de baza'!F:F,"&lt;"&amp;A674,'Date de baza'!C:C)</f>
        <v>43515</v>
      </c>
      <c r="H674" s="10">
        <f t="shared" si="86"/>
        <v>4.3515000000000006</v>
      </c>
      <c r="I674" s="15">
        <f t="shared" si="87"/>
        <v>26109</v>
      </c>
      <c r="J674" s="13">
        <f t="shared" si="83"/>
        <v>0.6</v>
      </c>
      <c r="K674" s="15">
        <f t="shared" si="88"/>
        <v>17406</v>
      </c>
      <c r="L674" s="9">
        <f t="shared" si="89"/>
        <v>17.405999999999999</v>
      </c>
    </row>
    <row r="675" spans="1:12" x14ac:dyDescent="0.25">
      <c r="A675" s="1">
        <v>43621</v>
      </c>
      <c r="B675">
        <v>1500</v>
      </c>
      <c r="C675">
        <v>1350</v>
      </c>
      <c r="D675">
        <v>45</v>
      </c>
      <c r="E675" s="1">
        <f t="shared" si="84"/>
        <v>43642</v>
      </c>
      <c r="F675" s="1">
        <f t="shared" si="85"/>
        <v>43687</v>
      </c>
      <c r="G675" s="5">
        <f>SUMIF('Date de baza'!E:E,"&lt;="&amp;A675,'Date de baza'!C:C)-SUMIF('Date de baza'!F:F,"&lt;"&amp;A675,'Date de baza'!C:C)</f>
        <v>44379</v>
      </c>
      <c r="H675" s="10">
        <f t="shared" si="86"/>
        <v>4.4379</v>
      </c>
      <c r="I675" s="15">
        <f t="shared" si="87"/>
        <v>26627.399999999998</v>
      </c>
      <c r="J675" s="13">
        <f t="shared" si="83"/>
        <v>0.6</v>
      </c>
      <c r="K675" s="15">
        <f t="shared" si="88"/>
        <v>17751.600000000002</v>
      </c>
      <c r="L675" s="9">
        <f t="shared" si="89"/>
        <v>17.7516</v>
      </c>
    </row>
    <row r="676" spans="1:12" x14ac:dyDescent="0.25">
      <c r="A676" s="1">
        <v>43622</v>
      </c>
      <c r="B676">
        <v>1500</v>
      </c>
      <c r="C676">
        <v>1350</v>
      </c>
      <c r="D676">
        <v>45</v>
      </c>
      <c r="E676" s="1">
        <f t="shared" si="84"/>
        <v>43643</v>
      </c>
      <c r="F676" s="1">
        <f t="shared" si="85"/>
        <v>43688</v>
      </c>
      <c r="G676" s="5">
        <f>SUMIF('Date de baza'!E:E,"&lt;="&amp;A676,'Date de baza'!C:C)-SUMIF('Date de baza'!F:F,"&lt;"&amp;A676,'Date de baza'!C:C)</f>
        <v>45423</v>
      </c>
      <c r="H676" s="10">
        <f t="shared" si="86"/>
        <v>4.5423</v>
      </c>
      <c r="I676" s="15">
        <f t="shared" si="87"/>
        <v>27253.8</v>
      </c>
      <c r="J676" s="13">
        <f t="shared" ref="J676:J739" si="90">I676/G676</f>
        <v>0.6</v>
      </c>
      <c r="K676" s="15">
        <f t="shared" si="88"/>
        <v>18169.2</v>
      </c>
      <c r="L676" s="9">
        <f t="shared" si="89"/>
        <v>18.1692</v>
      </c>
    </row>
    <row r="677" spans="1:12" x14ac:dyDescent="0.25">
      <c r="A677" s="1">
        <v>43623</v>
      </c>
      <c r="B677">
        <v>1500</v>
      </c>
      <c r="C677">
        <v>1350</v>
      </c>
      <c r="D677">
        <v>45</v>
      </c>
      <c r="E677" s="1">
        <f t="shared" si="84"/>
        <v>43644</v>
      </c>
      <c r="F677" s="1">
        <f t="shared" si="85"/>
        <v>43689</v>
      </c>
      <c r="G677" s="5">
        <f>SUMIF('Date de baza'!E:E,"&lt;="&amp;A677,'Date de baza'!C:C)-SUMIF('Date de baza'!F:F,"&lt;"&amp;A677,'Date de baza'!C:C)</f>
        <v>46287</v>
      </c>
      <c r="H677" s="10">
        <f t="shared" si="86"/>
        <v>4.6287000000000003</v>
      </c>
      <c r="I677" s="15">
        <f t="shared" si="87"/>
        <v>27772.2</v>
      </c>
      <c r="J677" s="13">
        <f t="shared" si="90"/>
        <v>0.6</v>
      </c>
      <c r="K677" s="15">
        <f t="shared" si="88"/>
        <v>18514.8</v>
      </c>
      <c r="L677" s="9">
        <f t="shared" si="89"/>
        <v>18.514800000000001</v>
      </c>
    </row>
    <row r="678" spans="1:12" x14ac:dyDescent="0.25">
      <c r="A678" s="1">
        <v>43624</v>
      </c>
      <c r="B678">
        <v>1500</v>
      </c>
      <c r="C678">
        <v>1350</v>
      </c>
      <c r="D678">
        <v>45</v>
      </c>
      <c r="E678" s="1">
        <f t="shared" si="84"/>
        <v>43645</v>
      </c>
      <c r="F678" s="1">
        <f t="shared" si="85"/>
        <v>43690</v>
      </c>
      <c r="G678" s="5">
        <f>SUMIF('Date de baza'!E:E,"&lt;="&amp;A678,'Date de baza'!C:C)-SUMIF('Date de baza'!F:F,"&lt;"&amp;A678,'Date de baza'!C:C)</f>
        <v>47088</v>
      </c>
      <c r="H678" s="10">
        <f t="shared" si="86"/>
        <v>4.7088000000000001</v>
      </c>
      <c r="I678" s="15">
        <f t="shared" si="87"/>
        <v>28252.799999999999</v>
      </c>
      <c r="J678" s="13">
        <f t="shared" si="90"/>
        <v>0.6</v>
      </c>
      <c r="K678" s="15">
        <f t="shared" si="88"/>
        <v>18835.2</v>
      </c>
      <c r="L678" s="9">
        <f t="shared" si="89"/>
        <v>18.8352</v>
      </c>
    </row>
    <row r="679" spans="1:12" x14ac:dyDescent="0.25">
      <c r="A679" s="1">
        <v>43625</v>
      </c>
      <c r="B679">
        <v>1500</v>
      </c>
      <c r="C679">
        <v>1350</v>
      </c>
      <c r="D679">
        <v>45</v>
      </c>
      <c r="E679" s="1">
        <f t="shared" si="84"/>
        <v>43646</v>
      </c>
      <c r="F679" s="1">
        <f t="shared" si="85"/>
        <v>43691</v>
      </c>
      <c r="G679" s="5">
        <f>SUMIF('Date de baza'!E:E,"&lt;="&amp;A679,'Date de baza'!C:C)-SUMIF('Date de baza'!F:F,"&lt;"&amp;A679,'Date de baza'!C:C)</f>
        <v>47889</v>
      </c>
      <c r="H679" s="10">
        <f t="shared" si="86"/>
        <v>4.7888999999999999</v>
      </c>
      <c r="I679" s="15">
        <f t="shared" si="87"/>
        <v>28733.399999999998</v>
      </c>
      <c r="J679" s="13">
        <f t="shared" si="90"/>
        <v>0.6</v>
      </c>
      <c r="K679" s="15">
        <f t="shared" si="88"/>
        <v>19155.600000000002</v>
      </c>
      <c r="L679" s="9">
        <f t="shared" si="89"/>
        <v>19.1556</v>
      </c>
    </row>
    <row r="680" spans="1:12" x14ac:dyDescent="0.25">
      <c r="A680" s="1">
        <v>43626</v>
      </c>
      <c r="B680">
        <v>1500</v>
      </c>
      <c r="C680">
        <v>1350</v>
      </c>
      <c r="D680">
        <v>45</v>
      </c>
      <c r="E680" s="1">
        <f t="shared" si="84"/>
        <v>43647</v>
      </c>
      <c r="F680" s="1">
        <f t="shared" si="85"/>
        <v>43692</v>
      </c>
      <c r="G680" s="5">
        <f>SUMIF('Date de baza'!E:E,"&lt;="&amp;A680,'Date de baza'!C:C)-SUMIF('Date de baza'!F:F,"&lt;"&amp;A680,'Date de baza'!C:C)</f>
        <v>48600</v>
      </c>
      <c r="H680" s="10">
        <f t="shared" si="86"/>
        <v>4.8600000000000003</v>
      </c>
      <c r="I680" s="15">
        <f t="shared" si="87"/>
        <v>29160</v>
      </c>
      <c r="J680" s="13">
        <f t="shared" si="90"/>
        <v>0.6</v>
      </c>
      <c r="K680" s="15">
        <f t="shared" si="88"/>
        <v>19440</v>
      </c>
      <c r="L680" s="9">
        <f t="shared" si="89"/>
        <v>19.440000000000001</v>
      </c>
    </row>
    <row r="681" spans="1:12" x14ac:dyDescent="0.25">
      <c r="A681" s="1">
        <v>43627</v>
      </c>
      <c r="B681">
        <v>1500</v>
      </c>
      <c r="C681">
        <v>1350</v>
      </c>
      <c r="D681">
        <v>45</v>
      </c>
      <c r="E681" s="1">
        <f t="shared" si="84"/>
        <v>43648</v>
      </c>
      <c r="F681" s="1">
        <f t="shared" si="85"/>
        <v>43693</v>
      </c>
      <c r="G681" s="5">
        <f>SUMIF('Date de baza'!E:E,"&lt;="&amp;A681,'Date de baza'!C:C)-SUMIF('Date de baza'!F:F,"&lt;"&amp;A681,'Date de baza'!C:C)</f>
        <v>49311</v>
      </c>
      <c r="H681" s="10">
        <f t="shared" si="86"/>
        <v>4.9310999999999998</v>
      </c>
      <c r="I681" s="15">
        <f t="shared" si="87"/>
        <v>29586.6</v>
      </c>
      <c r="J681" s="13">
        <f t="shared" si="90"/>
        <v>0.6</v>
      </c>
      <c r="K681" s="15">
        <f t="shared" si="88"/>
        <v>19724.400000000001</v>
      </c>
      <c r="L681" s="9">
        <f t="shared" si="89"/>
        <v>19.724399999999999</v>
      </c>
    </row>
    <row r="682" spans="1:12" x14ac:dyDescent="0.25">
      <c r="A682" s="1">
        <v>43628</v>
      </c>
      <c r="B682">
        <v>1500</v>
      </c>
      <c r="C682">
        <v>1350</v>
      </c>
      <c r="D682">
        <v>45</v>
      </c>
      <c r="E682" s="1">
        <f t="shared" si="84"/>
        <v>43649</v>
      </c>
      <c r="F682" s="1">
        <f t="shared" si="85"/>
        <v>43694</v>
      </c>
      <c r="G682" s="5">
        <f>SUMIF('Date de baza'!E:E,"&lt;="&amp;A682,'Date de baza'!C:C)-SUMIF('Date de baza'!F:F,"&lt;"&amp;A682,'Date de baza'!C:C)</f>
        <v>50022</v>
      </c>
      <c r="H682" s="10">
        <f t="shared" si="86"/>
        <v>5.0022000000000002</v>
      </c>
      <c r="I682" s="15">
        <f t="shared" si="87"/>
        <v>30013.199999999997</v>
      </c>
      <c r="J682" s="13">
        <f t="shared" si="90"/>
        <v>0.6</v>
      </c>
      <c r="K682" s="15">
        <f t="shared" si="88"/>
        <v>20008.800000000003</v>
      </c>
      <c r="L682" s="9">
        <f t="shared" si="89"/>
        <v>20.008800000000001</v>
      </c>
    </row>
    <row r="683" spans="1:12" x14ac:dyDescent="0.25">
      <c r="A683" s="1">
        <v>43629</v>
      </c>
      <c r="B683">
        <v>1500</v>
      </c>
      <c r="C683">
        <v>1350</v>
      </c>
      <c r="D683">
        <v>45</v>
      </c>
      <c r="E683" s="1">
        <f t="shared" si="84"/>
        <v>43650</v>
      </c>
      <c r="F683" s="1">
        <f t="shared" si="85"/>
        <v>43695</v>
      </c>
      <c r="G683" s="5">
        <f>SUMIF('Date de baza'!E:E,"&lt;="&amp;A683,'Date de baza'!C:C)-SUMIF('Date de baza'!F:F,"&lt;"&amp;A683,'Date de baza'!C:C)</f>
        <v>50733</v>
      </c>
      <c r="H683" s="10">
        <f t="shared" si="86"/>
        <v>5.0733000000000006</v>
      </c>
      <c r="I683" s="15">
        <f t="shared" si="87"/>
        <v>30439.8</v>
      </c>
      <c r="J683" s="13">
        <f t="shared" si="90"/>
        <v>0.6</v>
      </c>
      <c r="K683" s="15">
        <f t="shared" si="88"/>
        <v>20293.2</v>
      </c>
      <c r="L683" s="9">
        <f t="shared" si="89"/>
        <v>20.293199999999999</v>
      </c>
    </row>
    <row r="684" spans="1:12" x14ac:dyDescent="0.25">
      <c r="A684" s="1">
        <v>43630</v>
      </c>
      <c r="B684">
        <v>1500</v>
      </c>
      <c r="C684">
        <v>1350</v>
      </c>
      <c r="D684">
        <v>45</v>
      </c>
      <c r="E684" s="1">
        <f t="shared" si="84"/>
        <v>43651</v>
      </c>
      <c r="F684" s="1">
        <f t="shared" si="85"/>
        <v>43696</v>
      </c>
      <c r="G684" s="5">
        <f>SUMIF('Date de baza'!E:E,"&lt;="&amp;A684,'Date de baza'!C:C)-SUMIF('Date de baza'!F:F,"&lt;"&amp;A684,'Date de baza'!C:C)</f>
        <v>51444</v>
      </c>
      <c r="H684" s="10">
        <f t="shared" si="86"/>
        <v>5.1444000000000001</v>
      </c>
      <c r="I684" s="15">
        <f t="shared" si="87"/>
        <v>30866.399999999998</v>
      </c>
      <c r="J684" s="13">
        <f t="shared" si="90"/>
        <v>0.6</v>
      </c>
      <c r="K684" s="15">
        <f t="shared" si="88"/>
        <v>20577.600000000002</v>
      </c>
      <c r="L684" s="9">
        <f t="shared" si="89"/>
        <v>20.5776</v>
      </c>
    </row>
    <row r="685" spans="1:12" x14ac:dyDescent="0.25">
      <c r="A685" s="1">
        <v>43631</v>
      </c>
      <c r="B685">
        <v>1500</v>
      </c>
      <c r="C685">
        <v>1350</v>
      </c>
      <c r="D685">
        <v>45</v>
      </c>
      <c r="E685" s="1">
        <f t="shared" si="84"/>
        <v>43652</v>
      </c>
      <c r="F685" s="1">
        <f t="shared" si="85"/>
        <v>43697</v>
      </c>
      <c r="G685" s="5">
        <f>SUMIF('Date de baza'!E:E,"&lt;="&amp;A685,'Date de baza'!C:C)-SUMIF('Date de baza'!F:F,"&lt;"&amp;A685,'Date de baza'!C:C)</f>
        <v>52155</v>
      </c>
      <c r="H685" s="10">
        <f t="shared" si="86"/>
        <v>5.2155000000000005</v>
      </c>
      <c r="I685" s="15">
        <f t="shared" si="87"/>
        <v>31293</v>
      </c>
      <c r="J685" s="13">
        <f t="shared" si="90"/>
        <v>0.6</v>
      </c>
      <c r="K685" s="15">
        <f t="shared" si="88"/>
        <v>20862</v>
      </c>
      <c r="L685" s="9">
        <f t="shared" si="89"/>
        <v>20.861999999999998</v>
      </c>
    </row>
    <row r="686" spans="1:12" x14ac:dyDescent="0.25">
      <c r="A686" s="1">
        <v>43632</v>
      </c>
      <c r="B686">
        <v>1500</v>
      </c>
      <c r="C686">
        <v>1350</v>
      </c>
      <c r="D686">
        <v>45</v>
      </c>
      <c r="E686" s="1">
        <f t="shared" si="84"/>
        <v>43653</v>
      </c>
      <c r="F686" s="1">
        <f t="shared" si="85"/>
        <v>43698</v>
      </c>
      <c r="G686" s="5">
        <f>SUMIF('Date de baza'!E:E,"&lt;="&amp;A686,'Date de baza'!C:C)-SUMIF('Date de baza'!F:F,"&lt;"&amp;A686,'Date de baza'!C:C)</f>
        <v>52866</v>
      </c>
      <c r="H686" s="10">
        <f t="shared" si="86"/>
        <v>5.2866</v>
      </c>
      <c r="I686" s="15">
        <f t="shared" si="87"/>
        <v>31719.599999999999</v>
      </c>
      <c r="J686" s="13">
        <f t="shared" si="90"/>
        <v>0.6</v>
      </c>
      <c r="K686" s="15">
        <f t="shared" si="88"/>
        <v>21146.400000000001</v>
      </c>
      <c r="L686" s="9">
        <f t="shared" si="89"/>
        <v>21.1464</v>
      </c>
    </row>
    <row r="687" spans="1:12" x14ac:dyDescent="0.25">
      <c r="A687" s="1">
        <v>43633</v>
      </c>
      <c r="B687">
        <v>1500</v>
      </c>
      <c r="C687">
        <v>1350</v>
      </c>
      <c r="D687">
        <v>45</v>
      </c>
      <c r="E687" s="1">
        <f t="shared" si="84"/>
        <v>43654</v>
      </c>
      <c r="F687" s="1">
        <f t="shared" si="85"/>
        <v>43699</v>
      </c>
      <c r="G687" s="5">
        <f>SUMIF('Date de baza'!E:E,"&lt;="&amp;A687,'Date de baza'!C:C)-SUMIF('Date de baza'!F:F,"&lt;"&amp;A687,'Date de baza'!C:C)</f>
        <v>53577</v>
      </c>
      <c r="H687" s="10">
        <f t="shared" si="86"/>
        <v>5.3577000000000004</v>
      </c>
      <c r="I687" s="15">
        <f t="shared" si="87"/>
        <v>32146.199999999997</v>
      </c>
      <c r="J687" s="13">
        <f t="shared" si="90"/>
        <v>0.6</v>
      </c>
      <c r="K687" s="15">
        <f t="shared" si="88"/>
        <v>21430.800000000003</v>
      </c>
      <c r="L687" s="9">
        <f t="shared" si="89"/>
        <v>21.430800000000001</v>
      </c>
    </row>
    <row r="688" spans="1:12" x14ac:dyDescent="0.25">
      <c r="A688" s="1">
        <v>43634</v>
      </c>
      <c r="B688">
        <v>1500</v>
      </c>
      <c r="C688">
        <v>1350</v>
      </c>
      <c r="D688">
        <v>45</v>
      </c>
      <c r="E688" s="1">
        <f t="shared" si="84"/>
        <v>43655</v>
      </c>
      <c r="F688" s="1">
        <f t="shared" si="85"/>
        <v>43700</v>
      </c>
      <c r="G688" s="5">
        <f>SUMIF('Date de baza'!E:E,"&lt;="&amp;A688,'Date de baza'!C:C)-SUMIF('Date de baza'!F:F,"&lt;"&amp;A688,'Date de baza'!C:C)</f>
        <v>54288</v>
      </c>
      <c r="H688" s="10">
        <f t="shared" si="86"/>
        <v>5.4287999999999998</v>
      </c>
      <c r="I688" s="15">
        <f t="shared" si="87"/>
        <v>32572.799999999999</v>
      </c>
      <c r="J688" s="13">
        <f t="shared" si="90"/>
        <v>0.6</v>
      </c>
      <c r="K688" s="15">
        <f t="shared" si="88"/>
        <v>21715.200000000001</v>
      </c>
      <c r="L688" s="9">
        <f t="shared" si="89"/>
        <v>21.715199999999999</v>
      </c>
    </row>
    <row r="689" spans="1:12" x14ac:dyDescent="0.25">
      <c r="A689" s="1">
        <v>43635</v>
      </c>
      <c r="B689">
        <v>1500</v>
      </c>
      <c r="C689">
        <v>1350</v>
      </c>
      <c r="D689">
        <v>45</v>
      </c>
      <c r="E689" s="1">
        <f t="shared" si="84"/>
        <v>43656</v>
      </c>
      <c r="F689" s="1">
        <f t="shared" si="85"/>
        <v>43701</v>
      </c>
      <c r="G689" s="5">
        <f>SUMIF('Date de baza'!E:E,"&lt;="&amp;A689,'Date de baza'!C:C)-SUMIF('Date de baza'!F:F,"&lt;"&amp;A689,'Date de baza'!C:C)</f>
        <v>54999</v>
      </c>
      <c r="H689" s="10">
        <f t="shared" si="86"/>
        <v>5.4999000000000002</v>
      </c>
      <c r="I689" s="15">
        <f t="shared" si="87"/>
        <v>32999.4</v>
      </c>
      <c r="J689" s="13">
        <f t="shared" si="90"/>
        <v>0.6</v>
      </c>
      <c r="K689" s="15">
        <f t="shared" si="88"/>
        <v>21999.599999999999</v>
      </c>
      <c r="L689" s="9">
        <f t="shared" si="89"/>
        <v>21.999600000000001</v>
      </c>
    </row>
    <row r="690" spans="1:12" x14ac:dyDescent="0.25">
      <c r="A690" s="1">
        <v>43636</v>
      </c>
      <c r="B690">
        <v>1500</v>
      </c>
      <c r="C690">
        <v>1350</v>
      </c>
      <c r="D690">
        <v>45</v>
      </c>
      <c r="E690" s="1">
        <f t="shared" si="84"/>
        <v>43657</v>
      </c>
      <c r="F690" s="1">
        <f t="shared" si="85"/>
        <v>43702</v>
      </c>
      <c r="G690" s="5">
        <f>SUMIF('Date de baza'!E:E,"&lt;="&amp;A690,'Date de baza'!C:C)-SUMIF('Date de baza'!F:F,"&lt;"&amp;A690,'Date de baza'!C:C)</f>
        <v>55710</v>
      </c>
      <c r="H690" s="10">
        <f t="shared" si="86"/>
        <v>5.5710000000000006</v>
      </c>
      <c r="I690" s="15">
        <f t="shared" si="87"/>
        <v>33426</v>
      </c>
      <c r="J690" s="13">
        <f t="shared" si="90"/>
        <v>0.6</v>
      </c>
      <c r="K690" s="15">
        <f t="shared" si="88"/>
        <v>22284</v>
      </c>
      <c r="L690" s="9">
        <f t="shared" si="89"/>
        <v>22.283999999999999</v>
      </c>
    </row>
    <row r="691" spans="1:12" x14ac:dyDescent="0.25">
      <c r="A691" s="1">
        <v>43637</v>
      </c>
      <c r="B691">
        <v>1500</v>
      </c>
      <c r="C691">
        <v>1350</v>
      </c>
      <c r="D691">
        <v>45</v>
      </c>
      <c r="E691" s="1">
        <f t="shared" si="84"/>
        <v>43658</v>
      </c>
      <c r="F691" s="1">
        <f t="shared" si="85"/>
        <v>43703</v>
      </c>
      <c r="G691" s="5">
        <f>SUMIF('Date de baza'!E:E,"&lt;="&amp;A691,'Date de baza'!C:C)-SUMIF('Date de baza'!F:F,"&lt;"&amp;A691,'Date de baza'!C:C)</f>
        <v>56358</v>
      </c>
      <c r="H691" s="10">
        <f t="shared" si="86"/>
        <v>5.6358000000000006</v>
      </c>
      <c r="I691" s="15">
        <f t="shared" si="87"/>
        <v>33814.799999999996</v>
      </c>
      <c r="J691" s="13">
        <f t="shared" si="90"/>
        <v>0.6</v>
      </c>
      <c r="K691" s="15">
        <f t="shared" si="88"/>
        <v>22543.200000000004</v>
      </c>
      <c r="L691" s="9">
        <f t="shared" si="89"/>
        <v>22.543199999999999</v>
      </c>
    </row>
    <row r="692" spans="1:12" x14ac:dyDescent="0.25">
      <c r="A692" s="1">
        <v>43638</v>
      </c>
      <c r="B692">
        <v>1500</v>
      </c>
      <c r="C692">
        <v>1350</v>
      </c>
      <c r="D692">
        <v>45</v>
      </c>
      <c r="E692" s="1">
        <f t="shared" si="84"/>
        <v>43659</v>
      </c>
      <c r="F692" s="1">
        <f t="shared" si="85"/>
        <v>43704</v>
      </c>
      <c r="G692" s="5">
        <f>SUMIF('Date de baza'!E:E,"&lt;="&amp;A692,'Date de baza'!C:C)-SUMIF('Date de baza'!F:F,"&lt;"&amp;A692,'Date de baza'!C:C)</f>
        <v>56754</v>
      </c>
      <c r="H692" s="10">
        <f t="shared" si="86"/>
        <v>5.6754000000000007</v>
      </c>
      <c r="I692" s="15">
        <f t="shared" si="87"/>
        <v>34052.400000000001</v>
      </c>
      <c r="J692" s="13">
        <f t="shared" si="90"/>
        <v>0.6</v>
      </c>
      <c r="K692" s="15">
        <f t="shared" si="88"/>
        <v>22701.599999999999</v>
      </c>
      <c r="L692" s="9">
        <f t="shared" si="89"/>
        <v>22.701599999999999</v>
      </c>
    </row>
    <row r="693" spans="1:12" x14ac:dyDescent="0.25">
      <c r="A693" s="1">
        <v>43639</v>
      </c>
      <c r="B693">
        <v>1500</v>
      </c>
      <c r="C693">
        <v>1350</v>
      </c>
      <c r="D693">
        <v>45</v>
      </c>
      <c r="E693" s="1">
        <f t="shared" si="84"/>
        <v>43660</v>
      </c>
      <c r="F693" s="1">
        <f t="shared" si="85"/>
        <v>43705</v>
      </c>
      <c r="G693" s="5">
        <f>SUMIF('Date de baza'!E:E,"&lt;="&amp;A693,'Date de baza'!C:C)-SUMIF('Date de baza'!F:F,"&lt;"&amp;A693,'Date de baza'!C:C)</f>
        <v>57150</v>
      </c>
      <c r="H693" s="10">
        <f t="shared" si="86"/>
        <v>5.7149999999999999</v>
      </c>
      <c r="I693" s="15">
        <f t="shared" si="87"/>
        <v>34290</v>
      </c>
      <c r="J693" s="13">
        <f t="shared" si="90"/>
        <v>0.6</v>
      </c>
      <c r="K693" s="15">
        <f t="shared" si="88"/>
        <v>22860</v>
      </c>
      <c r="L693" s="9">
        <f t="shared" si="89"/>
        <v>22.86</v>
      </c>
    </row>
    <row r="694" spans="1:12" x14ac:dyDescent="0.25">
      <c r="A694" s="1">
        <v>43640</v>
      </c>
      <c r="B694">
        <v>1500</v>
      </c>
      <c r="C694">
        <v>1350</v>
      </c>
      <c r="D694">
        <v>45</v>
      </c>
      <c r="E694" s="1">
        <f t="shared" si="84"/>
        <v>43661</v>
      </c>
      <c r="F694" s="1">
        <f t="shared" si="85"/>
        <v>43706</v>
      </c>
      <c r="G694" s="5">
        <f>SUMIF('Date de baza'!E:E,"&lt;="&amp;A694,'Date de baza'!C:C)-SUMIF('Date de baza'!F:F,"&lt;"&amp;A694,'Date de baza'!C:C)</f>
        <v>57519</v>
      </c>
      <c r="H694" s="10">
        <f t="shared" si="86"/>
        <v>5.7519</v>
      </c>
      <c r="I694" s="15">
        <f t="shared" si="87"/>
        <v>34511.4</v>
      </c>
      <c r="J694" s="13">
        <f t="shared" si="90"/>
        <v>0.6</v>
      </c>
      <c r="K694" s="15">
        <f t="shared" si="88"/>
        <v>23007.599999999999</v>
      </c>
      <c r="L694" s="9">
        <f t="shared" si="89"/>
        <v>23.0076</v>
      </c>
    </row>
    <row r="695" spans="1:12" x14ac:dyDescent="0.25">
      <c r="A695" s="1">
        <v>43641</v>
      </c>
      <c r="B695">
        <v>1500</v>
      </c>
      <c r="C695">
        <v>1350</v>
      </c>
      <c r="D695">
        <v>45</v>
      </c>
      <c r="E695" s="1">
        <f t="shared" si="84"/>
        <v>43662</v>
      </c>
      <c r="F695" s="1">
        <f t="shared" si="85"/>
        <v>43707</v>
      </c>
      <c r="G695" s="5">
        <f>SUMIF('Date de baza'!E:E,"&lt;="&amp;A695,'Date de baza'!C:C)-SUMIF('Date de baza'!F:F,"&lt;"&amp;A695,'Date de baza'!C:C)</f>
        <v>57888</v>
      </c>
      <c r="H695" s="10">
        <f t="shared" si="86"/>
        <v>5.7888000000000002</v>
      </c>
      <c r="I695" s="15">
        <f t="shared" si="87"/>
        <v>34732.799999999996</v>
      </c>
      <c r="J695" s="13">
        <f t="shared" si="90"/>
        <v>0.6</v>
      </c>
      <c r="K695" s="15">
        <f t="shared" si="88"/>
        <v>23155.200000000004</v>
      </c>
      <c r="L695" s="9">
        <f t="shared" si="89"/>
        <v>23.155200000000001</v>
      </c>
    </row>
    <row r="696" spans="1:12" x14ac:dyDescent="0.25">
      <c r="A696" s="1">
        <v>43642</v>
      </c>
      <c r="B696">
        <v>1500</v>
      </c>
      <c r="C696">
        <v>1350</v>
      </c>
      <c r="D696">
        <v>45</v>
      </c>
      <c r="E696" s="1">
        <f t="shared" si="84"/>
        <v>43663</v>
      </c>
      <c r="F696" s="1">
        <f t="shared" si="85"/>
        <v>43708</v>
      </c>
      <c r="G696" s="5">
        <f>SUMIF('Date de baza'!E:E,"&lt;="&amp;A696,'Date de baza'!C:C)-SUMIF('Date de baza'!F:F,"&lt;"&amp;A696,'Date de baza'!C:C)</f>
        <v>58257</v>
      </c>
      <c r="H696" s="10">
        <f t="shared" si="86"/>
        <v>5.8257000000000003</v>
      </c>
      <c r="I696" s="15">
        <f t="shared" si="87"/>
        <v>34954.199999999997</v>
      </c>
      <c r="J696" s="13">
        <f t="shared" si="90"/>
        <v>0.6</v>
      </c>
      <c r="K696" s="15">
        <f t="shared" si="88"/>
        <v>23302.800000000003</v>
      </c>
      <c r="L696" s="9">
        <f t="shared" si="89"/>
        <v>23.302800000000001</v>
      </c>
    </row>
    <row r="697" spans="1:12" x14ac:dyDescent="0.25">
      <c r="A697" s="1">
        <v>43643</v>
      </c>
      <c r="B697">
        <v>1500</v>
      </c>
      <c r="C697">
        <v>1350</v>
      </c>
      <c r="D697">
        <v>45</v>
      </c>
      <c r="E697" s="1">
        <f t="shared" si="84"/>
        <v>43664</v>
      </c>
      <c r="F697" s="1">
        <f t="shared" si="85"/>
        <v>43709</v>
      </c>
      <c r="G697" s="5">
        <f>SUMIF('Date de baza'!E:E,"&lt;="&amp;A697,'Date de baza'!C:C)-SUMIF('Date de baza'!F:F,"&lt;"&amp;A697,'Date de baza'!C:C)</f>
        <v>58626</v>
      </c>
      <c r="H697" s="10">
        <f t="shared" si="86"/>
        <v>5.8626000000000005</v>
      </c>
      <c r="I697" s="15">
        <f t="shared" si="87"/>
        <v>35175.599999999999</v>
      </c>
      <c r="J697" s="13">
        <f t="shared" si="90"/>
        <v>0.6</v>
      </c>
      <c r="K697" s="15">
        <f t="shared" si="88"/>
        <v>23450.400000000001</v>
      </c>
      <c r="L697" s="9">
        <f t="shared" si="89"/>
        <v>23.450399999999998</v>
      </c>
    </row>
    <row r="698" spans="1:12" x14ac:dyDescent="0.25">
      <c r="A698" s="1">
        <v>43644</v>
      </c>
      <c r="B698">
        <v>1500</v>
      </c>
      <c r="C698">
        <v>1350</v>
      </c>
      <c r="D698">
        <v>45</v>
      </c>
      <c r="E698" s="1">
        <f t="shared" si="84"/>
        <v>43665</v>
      </c>
      <c r="F698" s="1">
        <f t="shared" si="85"/>
        <v>43710</v>
      </c>
      <c r="G698" s="5">
        <f>SUMIF('Date de baza'!E:E,"&lt;="&amp;A698,'Date de baza'!C:C)-SUMIF('Date de baza'!F:F,"&lt;"&amp;A698,'Date de baza'!C:C)</f>
        <v>58995</v>
      </c>
      <c r="H698" s="10">
        <f t="shared" si="86"/>
        <v>5.8995000000000006</v>
      </c>
      <c r="I698" s="15">
        <f t="shared" si="87"/>
        <v>35397</v>
      </c>
      <c r="J698" s="13">
        <f t="shared" si="90"/>
        <v>0.6</v>
      </c>
      <c r="K698" s="15">
        <f t="shared" si="88"/>
        <v>23598</v>
      </c>
      <c r="L698" s="9">
        <f t="shared" si="89"/>
        <v>23.597999999999999</v>
      </c>
    </row>
    <row r="699" spans="1:12" x14ac:dyDescent="0.25">
      <c r="A699" s="1">
        <v>43645</v>
      </c>
      <c r="B699">
        <v>1500</v>
      </c>
      <c r="C699">
        <v>1350</v>
      </c>
      <c r="D699">
        <v>45</v>
      </c>
      <c r="E699" s="1">
        <f t="shared" si="84"/>
        <v>43666</v>
      </c>
      <c r="F699" s="1">
        <f t="shared" si="85"/>
        <v>43711</v>
      </c>
      <c r="G699" s="5">
        <f>SUMIF('Date de baza'!E:E,"&lt;="&amp;A699,'Date de baza'!C:C)-SUMIF('Date de baza'!F:F,"&lt;"&amp;A699,'Date de baza'!C:C)</f>
        <v>59364</v>
      </c>
      <c r="H699" s="10">
        <f t="shared" si="86"/>
        <v>5.9363999999999999</v>
      </c>
      <c r="I699" s="15">
        <f t="shared" si="87"/>
        <v>35618.400000000001</v>
      </c>
      <c r="J699" s="13">
        <f t="shared" si="90"/>
        <v>0.6</v>
      </c>
      <c r="K699" s="15">
        <f t="shared" si="88"/>
        <v>23745.599999999999</v>
      </c>
      <c r="L699" s="9">
        <f t="shared" si="89"/>
        <v>23.7456</v>
      </c>
    </row>
    <row r="700" spans="1:12" x14ac:dyDescent="0.25">
      <c r="A700" s="1">
        <v>43646</v>
      </c>
      <c r="B700">
        <v>1500</v>
      </c>
      <c r="C700">
        <v>1350</v>
      </c>
      <c r="D700">
        <v>45</v>
      </c>
      <c r="E700" s="1">
        <f t="shared" si="84"/>
        <v>43667</v>
      </c>
      <c r="F700" s="1">
        <f t="shared" si="85"/>
        <v>43712</v>
      </c>
      <c r="G700" s="5">
        <f>SUMIF('Date de baza'!E:E,"&lt;="&amp;A700,'Date de baza'!C:C)-SUMIF('Date de baza'!F:F,"&lt;"&amp;A700,'Date de baza'!C:C)</f>
        <v>59733</v>
      </c>
      <c r="H700" s="10">
        <f t="shared" si="86"/>
        <v>5.9733000000000001</v>
      </c>
      <c r="I700" s="15">
        <f t="shared" si="87"/>
        <v>35839.799999999996</v>
      </c>
      <c r="J700" s="13">
        <f t="shared" si="90"/>
        <v>0.6</v>
      </c>
      <c r="K700" s="15">
        <f t="shared" si="88"/>
        <v>23893.200000000004</v>
      </c>
      <c r="L700" s="9">
        <f t="shared" si="89"/>
        <v>23.8932</v>
      </c>
    </row>
    <row r="701" spans="1:12" x14ac:dyDescent="0.25">
      <c r="A701" s="1">
        <v>43647</v>
      </c>
      <c r="B701">
        <v>1500</v>
      </c>
      <c r="C701">
        <v>1350</v>
      </c>
      <c r="D701">
        <v>45</v>
      </c>
      <c r="E701" s="1">
        <f t="shared" si="84"/>
        <v>43668</v>
      </c>
      <c r="F701" s="1">
        <f t="shared" si="85"/>
        <v>43713</v>
      </c>
      <c r="G701" s="5">
        <f>SUMIF('Date de baza'!E:E,"&lt;="&amp;A701,'Date de baza'!C:C)-SUMIF('Date de baza'!F:F,"&lt;"&amp;A701,'Date de baza'!C:C)</f>
        <v>60120</v>
      </c>
      <c r="H701" s="10">
        <f t="shared" si="86"/>
        <v>6.0120000000000005</v>
      </c>
      <c r="I701" s="15">
        <f t="shared" si="87"/>
        <v>36072</v>
      </c>
      <c r="J701" s="13">
        <f t="shared" si="90"/>
        <v>0.6</v>
      </c>
      <c r="K701" s="15">
        <f t="shared" si="88"/>
        <v>24048</v>
      </c>
      <c r="L701" s="9">
        <f t="shared" si="89"/>
        <v>24.047999999999998</v>
      </c>
    </row>
    <row r="702" spans="1:12" x14ac:dyDescent="0.25">
      <c r="A702" s="1">
        <v>43648</v>
      </c>
      <c r="B702">
        <v>1500</v>
      </c>
      <c r="C702">
        <v>1350</v>
      </c>
      <c r="D702">
        <v>45</v>
      </c>
      <c r="E702" s="1">
        <f t="shared" si="84"/>
        <v>43669</v>
      </c>
      <c r="F702" s="1">
        <f t="shared" si="85"/>
        <v>43714</v>
      </c>
      <c r="G702" s="5">
        <f>SUMIF('Date de baza'!E:E,"&lt;="&amp;A702,'Date de baza'!C:C)-SUMIF('Date de baza'!F:F,"&lt;"&amp;A702,'Date de baza'!C:C)</f>
        <v>60525</v>
      </c>
      <c r="H702" s="10">
        <f t="shared" si="86"/>
        <v>6.0525000000000002</v>
      </c>
      <c r="I702" s="15">
        <f t="shared" si="87"/>
        <v>36315</v>
      </c>
      <c r="J702" s="13">
        <f t="shared" si="90"/>
        <v>0.6</v>
      </c>
      <c r="K702" s="15">
        <f t="shared" si="88"/>
        <v>24210</v>
      </c>
      <c r="L702" s="9">
        <f t="shared" si="89"/>
        <v>24.21</v>
      </c>
    </row>
    <row r="703" spans="1:12" x14ac:dyDescent="0.25">
      <c r="A703" s="1">
        <v>43649</v>
      </c>
      <c r="B703">
        <v>1500</v>
      </c>
      <c r="C703">
        <v>1350</v>
      </c>
      <c r="D703">
        <v>45</v>
      </c>
      <c r="E703" s="1">
        <f t="shared" si="84"/>
        <v>43670</v>
      </c>
      <c r="F703" s="1">
        <f t="shared" si="85"/>
        <v>43715</v>
      </c>
      <c r="G703" s="5">
        <f>SUMIF('Date de baza'!E:E,"&lt;="&amp;A703,'Date de baza'!C:C)-SUMIF('Date de baza'!F:F,"&lt;"&amp;A703,'Date de baza'!C:C)</f>
        <v>60930</v>
      </c>
      <c r="H703" s="10">
        <f t="shared" si="86"/>
        <v>6.093</v>
      </c>
      <c r="I703" s="15">
        <f t="shared" si="87"/>
        <v>36558</v>
      </c>
      <c r="J703" s="13">
        <f t="shared" si="90"/>
        <v>0.6</v>
      </c>
      <c r="K703" s="15">
        <f t="shared" si="88"/>
        <v>24372</v>
      </c>
      <c r="L703" s="9">
        <f t="shared" si="89"/>
        <v>24.372</v>
      </c>
    </row>
    <row r="704" spans="1:12" x14ac:dyDescent="0.25">
      <c r="A704" s="1">
        <v>43650</v>
      </c>
      <c r="B704">
        <v>1500</v>
      </c>
      <c r="C704">
        <v>1350</v>
      </c>
      <c r="D704">
        <v>45</v>
      </c>
      <c r="E704" s="1">
        <f t="shared" si="84"/>
        <v>43671</v>
      </c>
      <c r="F704" s="1">
        <f t="shared" si="85"/>
        <v>43716</v>
      </c>
      <c r="G704" s="5">
        <f>SUMIF('Date de baza'!E:E,"&lt;="&amp;A704,'Date de baza'!C:C)-SUMIF('Date de baza'!F:F,"&lt;"&amp;A704,'Date de baza'!C:C)</f>
        <v>61335</v>
      </c>
      <c r="H704" s="10">
        <f t="shared" si="86"/>
        <v>6.1335000000000006</v>
      </c>
      <c r="I704" s="15">
        <f t="shared" si="87"/>
        <v>36801</v>
      </c>
      <c r="J704" s="13">
        <f t="shared" si="90"/>
        <v>0.6</v>
      </c>
      <c r="K704" s="15">
        <f t="shared" si="88"/>
        <v>24534</v>
      </c>
      <c r="L704" s="9">
        <f t="shared" si="89"/>
        <v>24.533999999999999</v>
      </c>
    </row>
    <row r="705" spans="1:12" x14ac:dyDescent="0.25">
      <c r="A705" s="1">
        <v>43651</v>
      </c>
      <c r="B705">
        <v>1500</v>
      </c>
      <c r="C705">
        <v>1350</v>
      </c>
      <c r="D705">
        <v>45</v>
      </c>
      <c r="E705" s="1">
        <f t="shared" si="84"/>
        <v>43672</v>
      </c>
      <c r="F705" s="1">
        <f t="shared" si="85"/>
        <v>43717</v>
      </c>
      <c r="G705" s="5">
        <f>SUMIF('Date de baza'!E:E,"&lt;="&amp;A705,'Date de baza'!C:C)-SUMIF('Date de baza'!F:F,"&lt;"&amp;A705,'Date de baza'!C:C)</f>
        <v>61740</v>
      </c>
      <c r="H705" s="10">
        <f t="shared" si="86"/>
        <v>6.1740000000000004</v>
      </c>
      <c r="I705" s="15">
        <f t="shared" si="87"/>
        <v>37044</v>
      </c>
      <c r="J705" s="13">
        <f t="shared" si="90"/>
        <v>0.6</v>
      </c>
      <c r="K705" s="15">
        <f t="shared" si="88"/>
        <v>24696</v>
      </c>
      <c r="L705" s="9">
        <f t="shared" si="89"/>
        <v>24.696000000000002</v>
      </c>
    </row>
    <row r="706" spans="1:12" x14ac:dyDescent="0.25">
      <c r="A706" s="1">
        <v>43652</v>
      </c>
      <c r="B706">
        <v>1500</v>
      </c>
      <c r="C706">
        <v>1350</v>
      </c>
      <c r="D706">
        <v>45</v>
      </c>
      <c r="E706" s="1">
        <f t="shared" si="84"/>
        <v>43673</v>
      </c>
      <c r="F706" s="1">
        <f t="shared" si="85"/>
        <v>43718</v>
      </c>
      <c r="G706" s="5">
        <f>SUMIF('Date de baza'!E:E,"&lt;="&amp;A706,'Date de baza'!C:C)-SUMIF('Date de baza'!F:F,"&lt;"&amp;A706,'Date de baza'!C:C)</f>
        <v>62145</v>
      </c>
      <c r="H706" s="10">
        <f t="shared" si="86"/>
        <v>6.2145000000000001</v>
      </c>
      <c r="I706" s="15">
        <f t="shared" si="87"/>
        <v>37287</v>
      </c>
      <c r="J706" s="13">
        <f t="shared" si="90"/>
        <v>0.6</v>
      </c>
      <c r="K706" s="15">
        <f t="shared" si="88"/>
        <v>24858</v>
      </c>
      <c r="L706" s="9">
        <f t="shared" si="89"/>
        <v>24.858000000000001</v>
      </c>
    </row>
    <row r="707" spans="1:12" x14ac:dyDescent="0.25">
      <c r="A707" s="1">
        <v>43653</v>
      </c>
      <c r="B707">
        <v>1500</v>
      </c>
      <c r="C707">
        <v>1350</v>
      </c>
      <c r="D707">
        <v>45</v>
      </c>
      <c r="E707" s="1">
        <f t="shared" ref="E707:E770" si="91">A707+21</f>
        <v>43674</v>
      </c>
      <c r="F707" s="1">
        <f t="shared" ref="F707:F770" si="92">E707+D707</f>
        <v>43719</v>
      </c>
      <c r="G707" s="5">
        <f>SUMIF('Date de baza'!E:E,"&lt;="&amp;A707,'Date de baza'!C:C)-SUMIF('Date de baza'!F:F,"&lt;"&amp;A707,'Date de baza'!C:C)</f>
        <v>62100</v>
      </c>
      <c r="H707" s="10">
        <f t="shared" ref="H707:H770" si="93">G707*0.0001</f>
        <v>6.21</v>
      </c>
      <c r="I707" s="15">
        <f t="shared" ref="I707:I770" si="94">IF(G707&lt;10000,G707*20%,IF(G707&lt;20000,G707*25%,IF(G707&lt;25000,G707*30%,IF(G707&lt;30000,G707*33%,IF(G707&lt;40000,G707*50%,IF(G707&lt;50000,G707*60%,G707*60%))))))</f>
        <v>37260</v>
      </c>
      <c r="J707" s="13">
        <f t="shared" si="90"/>
        <v>0.6</v>
      </c>
      <c r="K707" s="15">
        <f t="shared" ref="K707:K770" si="95">G707-I707</f>
        <v>24840</v>
      </c>
      <c r="L707" s="9">
        <f t="shared" si="89"/>
        <v>24.84</v>
      </c>
    </row>
    <row r="708" spans="1:12" x14ac:dyDescent="0.25">
      <c r="A708" s="1">
        <v>43654</v>
      </c>
      <c r="B708">
        <v>1500</v>
      </c>
      <c r="C708">
        <v>1350</v>
      </c>
      <c r="D708">
        <v>45</v>
      </c>
      <c r="E708" s="1">
        <f t="shared" si="91"/>
        <v>43675</v>
      </c>
      <c r="F708" s="1">
        <f t="shared" si="92"/>
        <v>43720</v>
      </c>
      <c r="G708" s="5">
        <f>SUMIF('Date de baza'!E:E,"&lt;="&amp;A708,'Date de baza'!C:C)-SUMIF('Date de baza'!F:F,"&lt;"&amp;A708,'Date de baza'!C:C)</f>
        <v>62100</v>
      </c>
      <c r="H708" s="10">
        <f t="shared" si="93"/>
        <v>6.21</v>
      </c>
      <c r="I708" s="15">
        <f t="shared" si="94"/>
        <v>37260</v>
      </c>
      <c r="J708" s="13">
        <f t="shared" si="90"/>
        <v>0.6</v>
      </c>
      <c r="K708" s="15">
        <f t="shared" si="95"/>
        <v>24840</v>
      </c>
      <c r="L708" s="9">
        <f t="shared" si="89"/>
        <v>24.84</v>
      </c>
    </row>
    <row r="709" spans="1:12" x14ac:dyDescent="0.25">
      <c r="A709" s="1">
        <v>43655</v>
      </c>
      <c r="B709">
        <v>1500</v>
      </c>
      <c r="C709">
        <v>1350</v>
      </c>
      <c r="D709">
        <v>45</v>
      </c>
      <c r="E709" s="1">
        <f t="shared" si="91"/>
        <v>43676</v>
      </c>
      <c r="F709" s="1">
        <f t="shared" si="92"/>
        <v>43721</v>
      </c>
      <c r="G709" s="5">
        <f>SUMIF('Date de baza'!E:E,"&lt;="&amp;A709,'Date de baza'!C:C)-SUMIF('Date de baza'!F:F,"&lt;"&amp;A709,'Date de baza'!C:C)</f>
        <v>62100</v>
      </c>
      <c r="H709" s="10">
        <f t="shared" si="93"/>
        <v>6.21</v>
      </c>
      <c r="I709" s="15">
        <f t="shared" si="94"/>
        <v>37260</v>
      </c>
      <c r="J709" s="13">
        <f t="shared" si="90"/>
        <v>0.6</v>
      </c>
      <c r="K709" s="15">
        <f t="shared" si="95"/>
        <v>24840</v>
      </c>
      <c r="L709" s="9">
        <f t="shared" si="89"/>
        <v>24.84</v>
      </c>
    </row>
    <row r="710" spans="1:12" x14ac:dyDescent="0.25">
      <c r="A710" s="1">
        <v>43656</v>
      </c>
      <c r="B710">
        <v>1500</v>
      </c>
      <c r="C710">
        <v>1350</v>
      </c>
      <c r="D710">
        <v>45</v>
      </c>
      <c r="E710" s="1">
        <f t="shared" si="91"/>
        <v>43677</v>
      </c>
      <c r="F710" s="1">
        <f t="shared" si="92"/>
        <v>43722</v>
      </c>
      <c r="G710" s="5">
        <f>SUMIF('Date de baza'!E:E,"&lt;="&amp;A710,'Date de baza'!C:C)-SUMIF('Date de baza'!F:F,"&lt;"&amp;A710,'Date de baza'!C:C)</f>
        <v>62100</v>
      </c>
      <c r="H710" s="10">
        <f t="shared" si="93"/>
        <v>6.21</v>
      </c>
      <c r="I710" s="15">
        <f t="shared" si="94"/>
        <v>37260</v>
      </c>
      <c r="J710" s="13">
        <f t="shared" si="90"/>
        <v>0.6</v>
      </c>
      <c r="K710" s="15">
        <f t="shared" si="95"/>
        <v>24840</v>
      </c>
      <c r="L710" s="9">
        <f t="shared" si="89"/>
        <v>24.84</v>
      </c>
    </row>
    <row r="711" spans="1:12" x14ac:dyDescent="0.25">
      <c r="A711" s="1">
        <v>43657</v>
      </c>
      <c r="B711">
        <v>1500</v>
      </c>
      <c r="C711">
        <v>1350</v>
      </c>
      <c r="D711">
        <v>45</v>
      </c>
      <c r="E711" s="1">
        <f t="shared" si="91"/>
        <v>43678</v>
      </c>
      <c r="F711" s="1">
        <f t="shared" si="92"/>
        <v>43723</v>
      </c>
      <c r="G711" s="5">
        <f>SUMIF('Date de baza'!E:E,"&lt;="&amp;A711,'Date de baza'!C:C)-SUMIF('Date de baza'!F:F,"&lt;"&amp;A711,'Date de baza'!C:C)</f>
        <v>62100</v>
      </c>
      <c r="H711" s="10">
        <f t="shared" si="93"/>
        <v>6.21</v>
      </c>
      <c r="I711" s="15">
        <f t="shared" si="94"/>
        <v>37260</v>
      </c>
      <c r="J711" s="13">
        <f t="shared" si="90"/>
        <v>0.6</v>
      </c>
      <c r="K711" s="15">
        <f t="shared" si="95"/>
        <v>24840</v>
      </c>
      <c r="L711" s="9">
        <f t="shared" si="89"/>
        <v>24.84</v>
      </c>
    </row>
    <row r="712" spans="1:12" x14ac:dyDescent="0.25">
      <c r="A712" s="1">
        <v>43658</v>
      </c>
      <c r="B712">
        <v>1500</v>
      </c>
      <c r="C712">
        <v>1350</v>
      </c>
      <c r="D712">
        <v>45</v>
      </c>
      <c r="E712" s="1">
        <f t="shared" si="91"/>
        <v>43679</v>
      </c>
      <c r="F712" s="1">
        <f t="shared" si="92"/>
        <v>43724</v>
      </c>
      <c r="G712" s="5">
        <f>SUMIF('Date de baza'!E:E,"&lt;="&amp;A712,'Date de baza'!C:C)-SUMIF('Date de baza'!F:F,"&lt;"&amp;A712,'Date de baza'!C:C)</f>
        <v>62100</v>
      </c>
      <c r="H712" s="10">
        <f t="shared" si="93"/>
        <v>6.21</v>
      </c>
      <c r="I712" s="15">
        <f t="shared" si="94"/>
        <v>37260</v>
      </c>
      <c r="J712" s="13">
        <f t="shared" si="90"/>
        <v>0.6</v>
      </c>
      <c r="K712" s="15">
        <f t="shared" si="95"/>
        <v>24840</v>
      </c>
      <c r="L712" s="9">
        <f t="shared" si="89"/>
        <v>24.84</v>
      </c>
    </row>
    <row r="713" spans="1:12" x14ac:dyDescent="0.25">
      <c r="A713" s="1">
        <v>43659</v>
      </c>
      <c r="B713">
        <v>1500</v>
      </c>
      <c r="C713">
        <v>1350</v>
      </c>
      <c r="D713">
        <v>45</v>
      </c>
      <c r="E713" s="1">
        <f t="shared" si="91"/>
        <v>43680</v>
      </c>
      <c r="F713" s="1">
        <f t="shared" si="92"/>
        <v>43725</v>
      </c>
      <c r="G713" s="5">
        <f>SUMIF('Date de baza'!E:E,"&lt;="&amp;A713,'Date de baza'!C:C)-SUMIF('Date de baza'!F:F,"&lt;"&amp;A713,'Date de baza'!C:C)</f>
        <v>62100</v>
      </c>
      <c r="H713" s="10">
        <f t="shared" si="93"/>
        <v>6.21</v>
      </c>
      <c r="I713" s="15">
        <f t="shared" si="94"/>
        <v>37260</v>
      </c>
      <c r="J713" s="13">
        <f t="shared" si="90"/>
        <v>0.6</v>
      </c>
      <c r="K713" s="15">
        <f t="shared" si="95"/>
        <v>24840</v>
      </c>
      <c r="L713" s="9">
        <f t="shared" si="89"/>
        <v>24.84</v>
      </c>
    </row>
    <row r="714" spans="1:12" x14ac:dyDescent="0.25">
      <c r="A714" s="1">
        <v>43660</v>
      </c>
      <c r="B714">
        <v>1500</v>
      </c>
      <c r="C714">
        <v>1350</v>
      </c>
      <c r="D714">
        <v>45</v>
      </c>
      <c r="E714" s="1">
        <f t="shared" si="91"/>
        <v>43681</v>
      </c>
      <c r="F714" s="1">
        <f t="shared" si="92"/>
        <v>43726</v>
      </c>
      <c r="G714" s="5">
        <f>SUMIF('Date de baza'!E:E,"&lt;="&amp;A714,'Date de baza'!C:C)-SUMIF('Date de baza'!F:F,"&lt;"&amp;A714,'Date de baza'!C:C)</f>
        <v>62100</v>
      </c>
      <c r="H714" s="10">
        <f t="shared" si="93"/>
        <v>6.21</v>
      </c>
      <c r="I714" s="15">
        <f t="shared" si="94"/>
        <v>37260</v>
      </c>
      <c r="J714" s="13">
        <f t="shared" si="90"/>
        <v>0.6</v>
      </c>
      <c r="K714" s="15">
        <f t="shared" si="95"/>
        <v>24840</v>
      </c>
      <c r="L714" s="9">
        <f t="shared" si="89"/>
        <v>24.84</v>
      </c>
    </row>
    <row r="715" spans="1:12" x14ac:dyDescent="0.25">
      <c r="A715" s="1">
        <v>43661</v>
      </c>
      <c r="B715">
        <v>1500</v>
      </c>
      <c r="C715">
        <v>1350</v>
      </c>
      <c r="D715">
        <v>45</v>
      </c>
      <c r="E715" s="1">
        <f t="shared" si="91"/>
        <v>43682</v>
      </c>
      <c r="F715" s="1">
        <f t="shared" si="92"/>
        <v>43727</v>
      </c>
      <c r="G715" s="5">
        <f>SUMIF('Date de baza'!E:E,"&lt;="&amp;A715,'Date de baza'!C:C)-SUMIF('Date de baza'!F:F,"&lt;"&amp;A715,'Date de baza'!C:C)</f>
        <v>62100</v>
      </c>
      <c r="H715" s="10">
        <f t="shared" si="93"/>
        <v>6.21</v>
      </c>
      <c r="I715" s="15">
        <f t="shared" si="94"/>
        <v>37260</v>
      </c>
      <c r="J715" s="13">
        <f t="shared" si="90"/>
        <v>0.6</v>
      </c>
      <c r="K715" s="15">
        <f t="shared" si="95"/>
        <v>24840</v>
      </c>
      <c r="L715" s="9">
        <f t="shared" si="89"/>
        <v>24.84</v>
      </c>
    </row>
    <row r="716" spans="1:12" x14ac:dyDescent="0.25">
      <c r="A716" s="1">
        <v>43662</v>
      </c>
      <c r="B716">
        <v>1500</v>
      </c>
      <c r="C716">
        <v>1350</v>
      </c>
      <c r="D716">
        <v>45</v>
      </c>
      <c r="E716" s="1">
        <f t="shared" si="91"/>
        <v>43683</v>
      </c>
      <c r="F716" s="1">
        <f t="shared" si="92"/>
        <v>43728</v>
      </c>
      <c r="G716" s="5">
        <f>SUMIF('Date de baza'!E:E,"&lt;="&amp;A716,'Date de baza'!C:C)-SUMIF('Date de baza'!F:F,"&lt;"&amp;A716,'Date de baza'!C:C)</f>
        <v>62100</v>
      </c>
      <c r="H716" s="10">
        <f t="shared" si="93"/>
        <v>6.21</v>
      </c>
      <c r="I716" s="15">
        <f t="shared" si="94"/>
        <v>37260</v>
      </c>
      <c r="J716" s="13">
        <f t="shared" si="90"/>
        <v>0.6</v>
      </c>
      <c r="K716" s="15">
        <f t="shared" si="95"/>
        <v>24840</v>
      </c>
      <c r="L716" s="9">
        <f t="shared" si="89"/>
        <v>24.84</v>
      </c>
    </row>
    <row r="717" spans="1:12" x14ac:dyDescent="0.25">
      <c r="A717" s="1">
        <v>43663</v>
      </c>
      <c r="B717">
        <v>1500</v>
      </c>
      <c r="C717">
        <v>1350</v>
      </c>
      <c r="D717">
        <v>45</v>
      </c>
      <c r="E717" s="1">
        <f t="shared" si="91"/>
        <v>43684</v>
      </c>
      <c r="F717" s="1">
        <f t="shared" si="92"/>
        <v>43729</v>
      </c>
      <c r="G717" s="5">
        <f>SUMIF('Date de baza'!E:E,"&lt;="&amp;A717,'Date de baza'!C:C)-SUMIF('Date de baza'!F:F,"&lt;"&amp;A717,'Date de baza'!C:C)</f>
        <v>62100</v>
      </c>
      <c r="H717" s="10">
        <f t="shared" si="93"/>
        <v>6.21</v>
      </c>
      <c r="I717" s="15">
        <f t="shared" si="94"/>
        <v>37260</v>
      </c>
      <c r="J717" s="13">
        <f t="shared" si="90"/>
        <v>0.6</v>
      </c>
      <c r="K717" s="15">
        <f t="shared" si="95"/>
        <v>24840</v>
      </c>
      <c r="L717" s="9">
        <f t="shared" si="89"/>
        <v>24.84</v>
      </c>
    </row>
    <row r="718" spans="1:12" x14ac:dyDescent="0.25">
      <c r="A718" s="1">
        <v>43664</v>
      </c>
      <c r="B718">
        <v>1500</v>
      </c>
      <c r="C718">
        <v>1350</v>
      </c>
      <c r="D718">
        <v>45</v>
      </c>
      <c r="E718" s="1">
        <f t="shared" si="91"/>
        <v>43685</v>
      </c>
      <c r="F718" s="1">
        <f t="shared" si="92"/>
        <v>43730</v>
      </c>
      <c r="G718" s="5">
        <f>SUMIF('Date de baza'!E:E,"&lt;="&amp;A718,'Date de baza'!C:C)-SUMIF('Date de baza'!F:F,"&lt;"&amp;A718,'Date de baza'!C:C)</f>
        <v>62100</v>
      </c>
      <c r="H718" s="10">
        <f t="shared" si="93"/>
        <v>6.21</v>
      </c>
      <c r="I718" s="15">
        <f t="shared" si="94"/>
        <v>37260</v>
      </c>
      <c r="J718" s="13">
        <f t="shared" si="90"/>
        <v>0.6</v>
      </c>
      <c r="K718" s="15">
        <f t="shared" si="95"/>
        <v>24840</v>
      </c>
      <c r="L718" s="9">
        <f t="shared" si="89"/>
        <v>24.84</v>
      </c>
    </row>
    <row r="719" spans="1:12" x14ac:dyDescent="0.25">
      <c r="A719" s="1">
        <v>43665</v>
      </c>
      <c r="B719">
        <v>1500</v>
      </c>
      <c r="C719">
        <v>1350</v>
      </c>
      <c r="D719">
        <v>45</v>
      </c>
      <c r="E719" s="1">
        <f t="shared" si="91"/>
        <v>43686</v>
      </c>
      <c r="F719" s="1">
        <f t="shared" si="92"/>
        <v>43731</v>
      </c>
      <c r="G719" s="5">
        <f>SUMIF('Date de baza'!E:E,"&lt;="&amp;A719,'Date de baza'!C:C)-SUMIF('Date de baza'!F:F,"&lt;"&amp;A719,'Date de baza'!C:C)</f>
        <v>62100</v>
      </c>
      <c r="H719" s="10">
        <f t="shared" si="93"/>
        <v>6.21</v>
      </c>
      <c r="I719" s="15">
        <f t="shared" si="94"/>
        <v>37260</v>
      </c>
      <c r="J719" s="13">
        <f t="shared" si="90"/>
        <v>0.6</v>
      </c>
      <c r="K719" s="15">
        <f t="shared" si="95"/>
        <v>24840</v>
      </c>
      <c r="L719" s="9">
        <f t="shared" si="89"/>
        <v>24.84</v>
      </c>
    </row>
    <row r="720" spans="1:12" x14ac:dyDescent="0.25">
      <c r="A720" s="1">
        <v>43666</v>
      </c>
      <c r="B720">
        <v>1500</v>
      </c>
      <c r="C720">
        <v>1350</v>
      </c>
      <c r="D720">
        <v>45</v>
      </c>
      <c r="E720" s="1">
        <f t="shared" si="91"/>
        <v>43687</v>
      </c>
      <c r="F720" s="1">
        <f t="shared" si="92"/>
        <v>43732</v>
      </c>
      <c r="G720" s="5">
        <f>SUMIF('Date de baza'!E:E,"&lt;="&amp;A720,'Date de baza'!C:C)-SUMIF('Date de baza'!F:F,"&lt;"&amp;A720,'Date de baza'!C:C)</f>
        <v>62100</v>
      </c>
      <c r="H720" s="10">
        <f t="shared" si="93"/>
        <v>6.21</v>
      </c>
      <c r="I720" s="15">
        <f t="shared" si="94"/>
        <v>37260</v>
      </c>
      <c r="J720" s="13">
        <f t="shared" si="90"/>
        <v>0.6</v>
      </c>
      <c r="K720" s="15">
        <f t="shared" si="95"/>
        <v>24840</v>
      </c>
      <c r="L720" s="9">
        <f t="shared" si="89"/>
        <v>24.84</v>
      </c>
    </row>
    <row r="721" spans="1:12" x14ac:dyDescent="0.25">
      <c r="A721" s="1">
        <v>43667</v>
      </c>
      <c r="B721">
        <v>1500</v>
      </c>
      <c r="C721">
        <v>1350</v>
      </c>
      <c r="D721">
        <v>45</v>
      </c>
      <c r="E721" s="1">
        <f t="shared" si="91"/>
        <v>43688</v>
      </c>
      <c r="F721" s="1">
        <f t="shared" si="92"/>
        <v>43733</v>
      </c>
      <c r="G721" s="5">
        <f>SUMIF('Date de baza'!E:E,"&lt;="&amp;A721,'Date de baza'!C:C)-SUMIF('Date de baza'!F:F,"&lt;"&amp;A721,'Date de baza'!C:C)</f>
        <v>62100</v>
      </c>
      <c r="H721" s="10">
        <f t="shared" si="93"/>
        <v>6.21</v>
      </c>
      <c r="I721" s="15">
        <f t="shared" si="94"/>
        <v>37260</v>
      </c>
      <c r="J721" s="13">
        <f t="shared" si="90"/>
        <v>0.6</v>
      </c>
      <c r="K721" s="15">
        <f t="shared" si="95"/>
        <v>24840</v>
      </c>
      <c r="L721" s="9">
        <f t="shared" si="89"/>
        <v>24.84</v>
      </c>
    </row>
    <row r="722" spans="1:12" x14ac:dyDescent="0.25">
      <c r="A722" s="1">
        <v>43668</v>
      </c>
      <c r="B722">
        <v>1500</v>
      </c>
      <c r="C722">
        <v>1350</v>
      </c>
      <c r="D722">
        <v>45</v>
      </c>
      <c r="E722" s="1">
        <f t="shared" si="91"/>
        <v>43689</v>
      </c>
      <c r="F722" s="1">
        <f t="shared" si="92"/>
        <v>43734</v>
      </c>
      <c r="G722" s="5">
        <f>SUMIF('Date de baza'!E:E,"&lt;="&amp;A722,'Date de baza'!C:C)-SUMIF('Date de baza'!F:F,"&lt;"&amp;A722,'Date de baza'!C:C)</f>
        <v>62100</v>
      </c>
      <c r="H722" s="10">
        <f t="shared" si="93"/>
        <v>6.21</v>
      </c>
      <c r="I722" s="15">
        <f t="shared" si="94"/>
        <v>37260</v>
      </c>
      <c r="J722" s="13">
        <f t="shared" si="90"/>
        <v>0.6</v>
      </c>
      <c r="K722" s="15">
        <f t="shared" si="95"/>
        <v>24840</v>
      </c>
      <c r="L722" s="9">
        <f t="shared" si="89"/>
        <v>24.84</v>
      </c>
    </row>
    <row r="723" spans="1:12" x14ac:dyDescent="0.25">
      <c r="A723" s="1">
        <v>43669</v>
      </c>
      <c r="B723">
        <v>1500</v>
      </c>
      <c r="C723">
        <v>1350</v>
      </c>
      <c r="D723">
        <v>45</v>
      </c>
      <c r="E723" s="1">
        <f t="shared" si="91"/>
        <v>43690</v>
      </c>
      <c r="F723" s="1">
        <f t="shared" si="92"/>
        <v>43735</v>
      </c>
      <c r="G723" s="5">
        <f>SUMIF('Date de baza'!E:E,"&lt;="&amp;A723,'Date de baza'!C:C)-SUMIF('Date de baza'!F:F,"&lt;"&amp;A723,'Date de baza'!C:C)</f>
        <v>62100</v>
      </c>
      <c r="H723" s="10">
        <f t="shared" si="93"/>
        <v>6.21</v>
      </c>
      <c r="I723" s="15">
        <f t="shared" si="94"/>
        <v>37260</v>
      </c>
      <c r="J723" s="13">
        <f t="shared" si="90"/>
        <v>0.6</v>
      </c>
      <c r="K723" s="15">
        <f t="shared" si="95"/>
        <v>24840</v>
      </c>
      <c r="L723" s="9">
        <f t="shared" si="89"/>
        <v>24.84</v>
      </c>
    </row>
    <row r="724" spans="1:12" x14ac:dyDescent="0.25">
      <c r="A724" s="1">
        <v>43670</v>
      </c>
      <c r="B724">
        <v>1500</v>
      </c>
      <c r="C724">
        <v>1350</v>
      </c>
      <c r="D724">
        <v>45</v>
      </c>
      <c r="E724" s="1">
        <f t="shared" si="91"/>
        <v>43691</v>
      </c>
      <c r="F724" s="1">
        <f t="shared" si="92"/>
        <v>43736</v>
      </c>
      <c r="G724" s="5">
        <f>SUMIF('Date de baza'!E:E,"&lt;="&amp;A724,'Date de baza'!C:C)-SUMIF('Date de baza'!F:F,"&lt;"&amp;A724,'Date de baza'!C:C)</f>
        <v>62100</v>
      </c>
      <c r="H724" s="10">
        <f t="shared" si="93"/>
        <v>6.21</v>
      </c>
      <c r="I724" s="15">
        <f t="shared" si="94"/>
        <v>37260</v>
      </c>
      <c r="J724" s="13">
        <f t="shared" si="90"/>
        <v>0.6</v>
      </c>
      <c r="K724" s="15">
        <f t="shared" si="95"/>
        <v>24840</v>
      </c>
      <c r="L724" s="9">
        <f t="shared" si="89"/>
        <v>24.84</v>
      </c>
    </row>
    <row r="725" spans="1:12" x14ac:dyDescent="0.25">
      <c r="A725" s="1">
        <v>43671</v>
      </c>
      <c r="B725">
        <v>1500</v>
      </c>
      <c r="C725">
        <v>1350</v>
      </c>
      <c r="D725">
        <v>45</v>
      </c>
      <c r="E725" s="1">
        <f t="shared" si="91"/>
        <v>43692</v>
      </c>
      <c r="F725" s="1">
        <f t="shared" si="92"/>
        <v>43737</v>
      </c>
      <c r="G725" s="5">
        <f>SUMIF('Date de baza'!E:E,"&lt;="&amp;A725,'Date de baza'!C:C)-SUMIF('Date de baza'!F:F,"&lt;"&amp;A725,'Date de baza'!C:C)</f>
        <v>62100</v>
      </c>
      <c r="H725" s="10">
        <f t="shared" si="93"/>
        <v>6.21</v>
      </c>
      <c r="I725" s="15">
        <f t="shared" si="94"/>
        <v>37260</v>
      </c>
      <c r="J725" s="13">
        <f t="shared" si="90"/>
        <v>0.6</v>
      </c>
      <c r="K725" s="15">
        <f t="shared" si="95"/>
        <v>24840</v>
      </c>
      <c r="L725" s="9">
        <f t="shared" si="89"/>
        <v>24.84</v>
      </c>
    </row>
    <row r="726" spans="1:12" x14ac:dyDescent="0.25">
      <c r="A726" s="1">
        <v>43672</v>
      </c>
      <c r="B726">
        <v>1500</v>
      </c>
      <c r="C726">
        <v>1350</v>
      </c>
      <c r="D726">
        <v>45</v>
      </c>
      <c r="E726" s="1">
        <f t="shared" si="91"/>
        <v>43693</v>
      </c>
      <c r="F726" s="1">
        <f t="shared" si="92"/>
        <v>43738</v>
      </c>
      <c r="G726" s="5">
        <f>SUMIF('Date de baza'!E:E,"&lt;="&amp;A726,'Date de baza'!C:C)-SUMIF('Date de baza'!F:F,"&lt;"&amp;A726,'Date de baza'!C:C)</f>
        <v>62100</v>
      </c>
      <c r="H726" s="10">
        <f t="shared" si="93"/>
        <v>6.21</v>
      </c>
      <c r="I726" s="15">
        <f t="shared" si="94"/>
        <v>37260</v>
      </c>
      <c r="J726" s="13">
        <f t="shared" si="90"/>
        <v>0.6</v>
      </c>
      <c r="K726" s="15">
        <f t="shared" si="95"/>
        <v>24840</v>
      </c>
      <c r="L726" s="9">
        <f t="shared" si="89"/>
        <v>24.84</v>
      </c>
    </row>
    <row r="727" spans="1:12" x14ac:dyDescent="0.25">
      <c r="A727" s="1">
        <v>43673</v>
      </c>
      <c r="B727">
        <v>1500</v>
      </c>
      <c r="C727">
        <v>1350</v>
      </c>
      <c r="D727">
        <v>45</v>
      </c>
      <c r="E727" s="1">
        <f t="shared" si="91"/>
        <v>43694</v>
      </c>
      <c r="F727" s="1">
        <f t="shared" si="92"/>
        <v>43739</v>
      </c>
      <c r="G727" s="5">
        <f>SUMIF('Date de baza'!E:E,"&lt;="&amp;A727,'Date de baza'!C:C)-SUMIF('Date de baza'!F:F,"&lt;"&amp;A727,'Date de baza'!C:C)</f>
        <v>62100</v>
      </c>
      <c r="H727" s="10">
        <f t="shared" si="93"/>
        <v>6.21</v>
      </c>
      <c r="I727" s="15">
        <f t="shared" si="94"/>
        <v>37260</v>
      </c>
      <c r="J727" s="13">
        <f t="shared" si="90"/>
        <v>0.6</v>
      </c>
      <c r="K727" s="15">
        <f t="shared" si="95"/>
        <v>24840</v>
      </c>
      <c r="L727" s="9">
        <f t="shared" si="89"/>
        <v>24.84</v>
      </c>
    </row>
    <row r="728" spans="1:12" x14ac:dyDescent="0.25">
      <c r="A728" s="1">
        <v>43674</v>
      </c>
      <c r="B728">
        <v>1500</v>
      </c>
      <c r="C728">
        <v>1350</v>
      </c>
      <c r="D728">
        <v>45</v>
      </c>
      <c r="E728" s="1">
        <f t="shared" si="91"/>
        <v>43695</v>
      </c>
      <c r="F728" s="1">
        <f t="shared" si="92"/>
        <v>43740</v>
      </c>
      <c r="G728" s="5">
        <f>SUMIF('Date de baza'!E:E,"&lt;="&amp;A728,'Date de baza'!C:C)-SUMIF('Date de baza'!F:F,"&lt;"&amp;A728,'Date de baza'!C:C)</f>
        <v>62100</v>
      </c>
      <c r="H728" s="10">
        <f t="shared" si="93"/>
        <v>6.21</v>
      </c>
      <c r="I728" s="15">
        <f t="shared" si="94"/>
        <v>37260</v>
      </c>
      <c r="J728" s="13">
        <f t="shared" si="90"/>
        <v>0.6</v>
      </c>
      <c r="K728" s="15">
        <f t="shared" si="95"/>
        <v>24840</v>
      </c>
      <c r="L728" s="9">
        <f t="shared" ref="L728:L791" si="96">G728/2500</f>
        <v>24.84</v>
      </c>
    </row>
    <row r="729" spans="1:12" x14ac:dyDescent="0.25">
      <c r="A729" s="1">
        <v>43675</v>
      </c>
      <c r="B729">
        <v>1500</v>
      </c>
      <c r="C729">
        <v>1350</v>
      </c>
      <c r="D729">
        <v>45</v>
      </c>
      <c r="E729" s="1">
        <f t="shared" si="91"/>
        <v>43696</v>
      </c>
      <c r="F729" s="1">
        <f t="shared" si="92"/>
        <v>43741</v>
      </c>
      <c r="G729" s="5">
        <f>SUMIF('Date de baza'!E:E,"&lt;="&amp;A729,'Date de baza'!C:C)-SUMIF('Date de baza'!F:F,"&lt;"&amp;A729,'Date de baza'!C:C)</f>
        <v>62100</v>
      </c>
      <c r="H729" s="10">
        <f t="shared" si="93"/>
        <v>6.21</v>
      </c>
      <c r="I729" s="15">
        <f t="shared" si="94"/>
        <v>37260</v>
      </c>
      <c r="J729" s="13">
        <f t="shared" si="90"/>
        <v>0.6</v>
      </c>
      <c r="K729" s="15">
        <f t="shared" si="95"/>
        <v>24840</v>
      </c>
      <c r="L729" s="9">
        <f t="shared" si="96"/>
        <v>24.84</v>
      </c>
    </row>
    <row r="730" spans="1:12" x14ac:dyDescent="0.25">
      <c r="A730" s="1">
        <v>43676</v>
      </c>
      <c r="B730">
        <v>1500</v>
      </c>
      <c r="C730">
        <v>1350</v>
      </c>
      <c r="D730">
        <v>45</v>
      </c>
      <c r="E730" s="1">
        <f t="shared" si="91"/>
        <v>43697</v>
      </c>
      <c r="F730" s="1">
        <f t="shared" si="92"/>
        <v>43742</v>
      </c>
      <c r="G730" s="5">
        <f>SUMIF('Date de baza'!E:E,"&lt;="&amp;A730,'Date de baza'!C:C)-SUMIF('Date de baza'!F:F,"&lt;"&amp;A730,'Date de baza'!C:C)</f>
        <v>62100</v>
      </c>
      <c r="H730" s="10">
        <f t="shared" si="93"/>
        <v>6.21</v>
      </c>
      <c r="I730" s="15">
        <f t="shared" si="94"/>
        <v>37260</v>
      </c>
      <c r="J730" s="13">
        <f t="shared" si="90"/>
        <v>0.6</v>
      </c>
      <c r="K730" s="15">
        <f t="shared" si="95"/>
        <v>24840</v>
      </c>
      <c r="L730" s="9">
        <f t="shared" si="96"/>
        <v>24.84</v>
      </c>
    </row>
    <row r="731" spans="1:12" x14ac:dyDescent="0.25">
      <c r="A731" s="1">
        <v>43677</v>
      </c>
      <c r="B731">
        <v>1500</v>
      </c>
      <c r="C731">
        <v>1350</v>
      </c>
      <c r="D731">
        <v>45</v>
      </c>
      <c r="E731" s="1">
        <f t="shared" si="91"/>
        <v>43698</v>
      </c>
      <c r="F731" s="1">
        <f t="shared" si="92"/>
        <v>43743</v>
      </c>
      <c r="G731" s="5">
        <f>SUMIF('Date de baza'!E:E,"&lt;="&amp;A731,'Date de baza'!C:C)-SUMIF('Date de baza'!F:F,"&lt;"&amp;A731,'Date de baza'!C:C)</f>
        <v>62100</v>
      </c>
      <c r="H731" s="10">
        <f t="shared" si="93"/>
        <v>6.21</v>
      </c>
      <c r="I731" s="15">
        <f t="shared" si="94"/>
        <v>37260</v>
      </c>
      <c r="J731" s="13">
        <f t="shared" si="90"/>
        <v>0.6</v>
      </c>
      <c r="K731" s="15">
        <f t="shared" si="95"/>
        <v>24840</v>
      </c>
      <c r="L731" s="9">
        <f t="shared" si="96"/>
        <v>24.84</v>
      </c>
    </row>
    <row r="732" spans="1:12" x14ac:dyDescent="0.25">
      <c r="A732" s="1">
        <v>43678</v>
      </c>
      <c r="B732">
        <v>800</v>
      </c>
      <c r="C732">
        <v>720</v>
      </c>
      <c r="D732">
        <v>45</v>
      </c>
      <c r="E732" s="1">
        <f t="shared" si="91"/>
        <v>43699</v>
      </c>
      <c r="F732" s="1">
        <f t="shared" si="92"/>
        <v>43744</v>
      </c>
      <c r="G732" s="5">
        <f>SUMIF('Date de baza'!E:E,"&lt;="&amp;A732,'Date de baza'!C:C)-SUMIF('Date de baza'!F:F,"&lt;"&amp;A732,'Date de baza'!C:C)</f>
        <v>62100</v>
      </c>
      <c r="H732" s="10">
        <f t="shared" si="93"/>
        <v>6.21</v>
      </c>
      <c r="I732" s="15">
        <f t="shared" si="94"/>
        <v>37260</v>
      </c>
      <c r="J732" s="13">
        <f t="shared" si="90"/>
        <v>0.6</v>
      </c>
      <c r="K732" s="15">
        <f t="shared" si="95"/>
        <v>24840</v>
      </c>
      <c r="L732" s="9">
        <f t="shared" si="96"/>
        <v>24.84</v>
      </c>
    </row>
    <row r="733" spans="1:12" x14ac:dyDescent="0.25">
      <c r="A733" s="1">
        <v>43679</v>
      </c>
      <c r="B733">
        <v>800</v>
      </c>
      <c r="C733">
        <v>720</v>
      </c>
      <c r="D733">
        <v>45</v>
      </c>
      <c r="E733" s="1">
        <f t="shared" si="91"/>
        <v>43700</v>
      </c>
      <c r="F733" s="1">
        <f t="shared" si="92"/>
        <v>43745</v>
      </c>
      <c r="G733" s="5">
        <f>SUMIF('Date de baza'!E:E,"&lt;="&amp;A733,'Date de baza'!C:C)-SUMIF('Date de baza'!F:F,"&lt;"&amp;A733,'Date de baza'!C:C)</f>
        <v>62100</v>
      </c>
      <c r="H733" s="10">
        <f t="shared" si="93"/>
        <v>6.21</v>
      </c>
      <c r="I733" s="15">
        <f t="shared" si="94"/>
        <v>37260</v>
      </c>
      <c r="J733" s="13">
        <f t="shared" si="90"/>
        <v>0.6</v>
      </c>
      <c r="K733" s="15">
        <f t="shared" si="95"/>
        <v>24840</v>
      </c>
      <c r="L733" s="9">
        <f t="shared" si="96"/>
        <v>24.84</v>
      </c>
    </row>
    <row r="734" spans="1:12" x14ac:dyDescent="0.25">
      <c r="A734" s="1">
        <v>43680</v>
      </c>
      <c r="B734">
        <v>800</v>
      </c>
      <c r="C734">
        <v>720</v>
      </c>
      <c r="D734">
        <v>45</v>
      </c>
      <c r="E734" s="1">
        <f t="shared" si="91"/>
        <v>43701</v>
      </c>
      <c r="F734" s="1">
        <f t="shared" si="92"/>
        <v>43746</v>
      </c>
      <c r="G734" s="5">
        <f>SUMIF('Date de baza'!E:E,"&lt;="&amp;A734,'Date de baza'!C:C)-SUMIF('Date de baza'!F:F,"&lt;"&amp;A734,'Date de baza'!C:C)</f>
        <v>62100</v>
      </c>
      <c r="H734" s="10">
        <f t="shared" si="93"/>
        <v>6.21</v>
      </c>
      <c r="I734" s="15">
        <f t="shared" si="94"/>
        <v>37260</v>
      </c>
      <c r="J734" s="13">
        <f t="shared" si="90"/>
        <v>0.6</v>
      </c>
      <c r="K734" s="15">
        <f t="shared" si="95"/>
        <v>24840</v>
      </c>
      <c r="L734" s="9">
        <f t="shared" si="96"/>
        <v>24.84</v>
      </c>
    </row>
    <row r="735" spans="1:12" x14ac:dyDescent="0.25">
      <c r="A735" s="1">
        <v>43681</v>
      </c>
      <c r="B735">
        <v>800</v>
      </c>
      <c r="C735">
        <v>720</v>
      </c>
      <c r="D735">
        <v>45</v>
      </c>
      <c r="E735" s="1">
        <f t="shared" si="91"/>
        <v>43702</v>
      </c>
      <c r="F735" s="1">
        <f t="shared" si="92"/>
        <v>43747</v>
      </c>
      <c r="G735" s="5">
        <f>SUMIF('Date de baza'!E:E,"&lt;="&amp;A735,'Date de baza'!C:C)-SUMIF('Date de baza'!F:F,"&lt;"&amp;A735,'Date de baza'!C:C)</f>
        <v>62100</v>
      </c>
      <c r="H735" s="10">
        <f t="shared" si="93"/>
        <v>6.21</v>
      </c>
      <c r="I735" s="15">
        <f t="shared" si="94"/>
        <v>37260</v>
      </c>
      <c r="J735" s="13">
        <f t="shared" si="90"/>
        <v>0.6</v>
      </c>
      <c r="K735" s="15">
        <f t="shared" si="95"/>
        <v>24840</v>
      </c>
      <c r="L735" s="9">
        <f t="shared" si="96"/>
        <v>24.84</v>
      </c>
    </row>
    <row r="736" spans="1:12" x14ac:dyDescent="0.25">
      <c r="A736" s="1">
        <v>43682</v>
      </c>
      <c r="B736">
        <v>800</v>
      </c>
      <c r="C736">
        <v>720</v>
      </c>
      <c r="D736">
        <v>45</v>
      </c>
      <c r="E736" s="1">
        <f t="shared" si="91"/>
        <v>43703</v>
      </c>
      <c r="F736" s="1">
        <f t="shared" si="92"/>
        <v>43748</v>
      </c>
      <c r="G736" s="5">
        <f>SUMIF('Date de baza'!E:E,"&lt;="&amp;A736,'Date de baza'!C:C)-SUMIF('Date de baza'!F:F,"&lt;"&amp;A736,'Date de baza'!C:C)</f>
        <v>62100</v>
      </c>
      <c r="H736" s="10">
        <f t="shared" si="93"/>
        <v>6.21</v>
      </c>
      <c r="I736" s="15">
        <f t="shared" si="94"/>
        <v>37260</v>
      </c>
      <c r="J736" s="13">
        <f t="shared" si="90"/>
        <v>0.6</v>
      </c>
      <c r="K736" s="15">
        <f t="shared" si="95"/>
        <v>24840</v>
      </c>
      <c r="L736" s="9">
        <f t="shared" si="96"/>
        <v>24.84</v>
      </c>
    </row>
    <row r="737" spans="1:12" x14ac:dyDescent="0.25">
      <c r="A737" s="1">
        <v>43683</v>
      </c>
      <c r="B737">
        <v>800</v>
      </c>
      <c r="C737">
        <v>720</v>
      </c>
      <c r="D737">
        <v>45</v>
      </c>
      <c r="E737" s="1">
        <f t="shared" si="91"/>
        <v>43704</v>
      </c>
      <c r="F737" s="1">
        <f t="shared" si="92"/>
        <v>43749</v>
      </c>
      <c r="G737" s="5">
        <f>SUMIF('Date de baza'!E:E,"&lt;="&amp;A737,'Date de baza'!C:C)-SUMIF('Date de baza'!F:F,"&lt;"&amp;A737,'Date de baza'!C:C)</f>
        <v>62100</v>
      </c>
      <c r="H737" s="10">
        <f t="shared" si="93"/>
        <v>6.21</v>
      </c>
      <c r="I737" s="15">
        <f t="shared" si="94"/>
        <v>37260</v>
      </c>
      <c r="J737" s="13">
        <f t="shared" si="90"/>
        <v>0.6</v>
      </c>
      <c r="K737" s="15">
        <f t="shared" si="95"/>
        <v>24840</v>
      </c>
      <c r="L737" s="9">
        <f t="shared" si="96"/>
        <v>24.84</v>
      </c>
    </row>
    <row r="738" spans="1:12" x14ac:dyDescent="0.25">
      <c r="A738" s="1">
        <v>43684</v>
      </c>
      <c r="B738">
        <v>800</v>
      </c>
      <c r="C738">
        <v>720</v>
      </c>
      <c r="D738">
        <v>45</v>
      </c>
      <c r="E738" s="1">
        <f t="shared" si="91"/>
        <v>43705</v>
      </c>
      <c r="F738" s="1">
        <f t="shared" si="92"/>
        <v>43750</v>
      </c>
      <c r="G738" s="5">
        <f>SUMIF('Date de baza'!E:E,"&lt;="&amp;A738,'Date de baza'!C:C)-SUMIF('Date de baza'!F:F,"&lt;"&amp;A738,'Date de baza'!C:C)</f>
        <v>62100</v>
      </c>
      <c r="H738" s="10">
        <f t="shared" si="93"/>
        <v>6.21</v>
      </c>
      <c r="I738" s="15">
        <f t="shared" si="94"/>
        <v>37260</v>
      </c>
      <c r="J738" s="13">
        <f t="shared" si="90"/>
        <v>0.6</v>
      </c>
      <c r="K738" s="15">
        <f t="shared" si="95"/>
        <v>24840</v>
      </c>
      <c r="L738" s="9">
        <f t="shared" si="96"/>
        <v>24.84</v>
      </c>
    </row>
    <row r="739" spans="1:12" x14ac:dyDescent="0.25">
      <c r="A739" s="1">
        <v>43685</v>
      </c>
      <c r="B739">
        <v>800</v>
      </c>
      <c r="C739">
        <v>720</v>
      </c>
      <c r="D739">
        <v>45</v>
      </c>
      <c r="E739" s="1">
        <f t="shared" si="91"/>
        <v>43706</v>
      </c>
      <c r="F739" s="1">
        <f t="shared" si="92"/>
        <v>43751</v>
      </c>
      <c r="G739" s="5">
        <f>SUMIF('Date de baza'!E:E,"&lt;="&amp;A739,'Date de baza'!C:C)-SUMIF('Date de baza'!F:F,"&lt;"&amp;A739,'Date de baza'!C:C)</f>
        <v>62100</v>
      </c>
      <c r="H739" s="10">
        <f t="shared" si="93"/>
        <v>6.21</v>
      </c>
      <c r="I739" s="15">
        <f t="shared" si="94"/>
        <v>37260</v>
      </c>
      <c r="J739" s="13">
        <f t="shared" si="90"/>
        <v>0.6</v>
      </c>
      <c r="K739" s="15">
        <f t="shared" si="95"/>
        <v>24840</v>
      </c>
      <c r="L739" s="9">
        <f t="shared" si="96"/>
        <v>24.84</v>
      </c>
    </row>
    <row r="740" spans="1:12" x14ac:dyDescent="0.25">
      <c r="A740" s="1">
        <v>43686</v>
      </c>
      <c r="B740">
        <v>800</v>
      </c>
      <c r="C740">
        <v>720</v>
      </c>
      <c r="D740">
        <v>45</v>
      </c>
      <c r="E740" s="1">
        <f t="shared" si="91"/>
        <v>43707</v>
      </c>
      <c r="F740" s="1">
        <f t="shared" si="92"/>
        <v>43752</v>
      </c>
      <c r="G740" s="5">
        <f>SUMIF('Date de baza'!E:E,"&lt;="&amp;A740,'Date de baza'!C:C)-SUMIF('Date de baza'!F:F,"&lt;"&amp;A740,'Date de baza'!C:C)</f>
        <v>62100</v>
      </c>
      <c r="H740" s="10">
        <f t="shared" si="93"/>
        <v>6.21</v>
      </c>
      <c r="I740" s="15">
        <f t="shared" si="94"/>
        <v>37260</v>
      </c>
      <c r="J740" s="13">
        <f t="shared" ref="J740:J803" si="97">I740/G740</f>
        <v>0.6</v>
      </c>
      <c r="K740" s="15">
        <f t="shared" si="95"/>
        <v>24840</v>
      </c>
      <c r="L740" s="9">
        <f t="shared" si="96"/>
        <v>24.84</v>
      </c>
    </row>
    <row r="741" spans="1:12" x14ac:dyDescent="0.25">
      <c r="A741" s="1">
        <v>43687</v>
      </c>
      <c r="B741">
        <v>800</v>
      </c>
      <c r="C741">
        <v>720</v>
      </c>
      <c r="D741">
        <v>45</v>
      </c>
      <c r="E741" s="1">
        <f t="shared" si="91"/>
        <v>43708</v>
      </c>
      <c r="F741" s="1">
        <f t="shared" si="92"/>
        <v>43753</v>
      </c>
      <c r="G741" s="5">
        <f>SUMIF('Date de baza'!E:E,"&lt;="&amp;A741,'Date de baza'!C:C)-SUMIF('Date de baza'!F:F,"&lt;"&amp;A741,'Date de baza'!C:C)</f>
        <v>62100</v>
      </c>
      <c r="H741" s="10">
        <f t="shared" si="93"/>
        <v>6.21</v>
      </c>
      <c r="I741" s="15">
        <f t="shared" si="94"/>
        <v>37260</v>
      </c>
      <c r="J741" s="13">
        <f t="shared" si="97"/>
        <v>0.6</v>
      </c>
      <c r="K741" s="15">
        <f t="shared" si="95"/>
        <v>24840</v>
      </c>
      <c r="L741" s="9">
        <f t="shared" si="96"/>
        <v>24.84</v>
      </c>
    </row>
    <row r="742" spans="1:12" x14ac:dyDescent="0.25">
      <c r="A742" s="1">
        <v>43688</v>
      </c>
      <c r="B742">
        <v>800</v>
      </c>
      <c r="C742">
        <v>720</v>
      </c>
      <c r="D742">
        <v>45</v>
      </c>
      <c r="E742" s="1">
        <f t="shared" si="91"/>
        <v>43709</v>
      </c>
      <c r="F742" s="1">
        <f t="shared" si="92"/>
        <v>43754</v>
      </c>
      <c r="G742" s="5">
        <f>SUMIF('Date de baza'!E:E,"&lt;="&amp;A742,'Date de baza'!C:C)-SUMIF('Date de baza'!F:F,"&lt;"&amp;A742,'Date de baza'!C:C)</f>
        <v>62100</v>
      </c>
      <c r="H742" s="10">
        <f t="shared" si="93"/>
        <v>6.21</v>
      </c>
      <c r="I742" s="15">
        <f t="shared" si="94"/>
        <v>37260</v>
      </c>
      <c r="J742" s="13">
        <f t="shared" si="97"/>
        <v>0.6</v>
      </c>
      <c r="K742" s="15">
        <f t="shared" si="95"/>
        <v>24840</v>
      </c>
      <c r="L742" s="9">
        <f t="shared" si="96"/>
        <v>24.84</v>
      </c>
    </row>
    <row r="743" spans="1:12" x14ac:dyDescent="0.25">
      <c r="A743" s="1">
        <v>43689</v>
      </c>
      <c r="B743">
        <v>800</v>
      </c>
      <c r="C743">
        <v>720</v>
      </c>
      <c r="D743">
        <v>45</v>
      </c>
      <c r="E743" s="1">
        <f t="shared" si="91"/>
        <v>43710</v>
      </c>
      <c r="F743" s="1">
        <f t="shared" si="92"/>
        <v>43755</v>
      </c>
      <c r="G743" s="5">
        <f>SUMIF('Date de baza'!E:E,"&lt;="&amp;A743,'Date de baza'!C:C)-SUMIF('Date de baza'!F:F,"&lt;"&amp;A743,'Date de baza'!C:C)</f>
        <v>62100</v>
      </c>
      <c r="H743" s="10">
        <f t="shared" si="93"/>
        <v>6.21</v>
      </c>
      <c r="I743" s="15">
        <f t="shared" si="94"/>
        <v>37260</v>
      </c>
      <c r="J743" s="13">
        <f t="shared" si="97"/>
        <v>0.6</v>
      </c>
      <c r="K743" s="15">
        <f t="shared" si="95"/>
        <v>24840</v>
      </c>
      <c r="L743" s="9">
        <f t="shared" si="96"/>
        <v>24.84</v>
      </c>
    </row>
    <row r="744" spans="1:12" x14ac:dyDescent="0.25">
      <c r="A744" s="1">
        <v>43690</v>
      </c>
      <c r="B744">
        <v>800</v>
      </c>
      <c r="C744">
        <v>720</v>
      </c>
      <c r="D744">
        <v>45</v>
      </c>
      <c r="E744" s="1">
        <f t="shared" si="91"/>
        <v>43711</v>
      </c>
      <c r="F744" s="1">
        <f t="shared" si="92"/>
        <v>43756</v>
      </c>
      <c r="G744" s="5">
        <f>SUMIF('Date de baza'!E:E,"&lt;="&amp;A744,'Date de baza'!C:C)-SUMIF('Date de baza'!F:F,"&lt;"&amp;A744,'Date de baza'!C:C)</f>
        <v>62100</v>
      </c>
      <c r="H744" s="10">
        <f t="shared" si="93"/>
        <v>6.21</v>
      </c>
      <c r="I744" s="15">
        <f t="shared" si="94"/>
        <v>37260</v>
      </c>
      <c r="J744" s="13">
        <f t="shared" si="97"/>
        <v>0.6</v>
      </c>
      <c r="K744" s="15">
        <f t="shared" si="95"/>
        <v>24840</v>
      </c>
      <c r="L744" s="9">
        <f t="shared" si="96"/>
        <v>24.84</v>
      </c>
    </row>
    <row r="745" spans="1:12" x14ac:dyDescent="0.25">
      <c r="A745" s="1">
        <v>43691</v>
      </c>
      <c r="B745">
        <v>800</v>
      </c>
      <c r="C745">
        <v>720</v>
      </c>
      <c r="D745">
        <v>45</v>
      </c>
      <c r="E745" s="1">
        <f t="shared" si="91"/>
        <v>43712</v>
      </c>
      <c r="F745" s="1">
        <f t="shared" si="92"/>
        <v>43757</v>
      </c>
      <c r="G745" s="5">
        <f>SUMIF('Date de baza'!E:E,"&lt;="&amp;A745,'Date de baza'!C:C)-SUMIF('Date de baza'!F:F,"&lt;"&amp;A745,'Date de baza'!C:C)</f>
        <v>62100</v>
      </c>
      <c r="H745" s="10">
        <f t="shared" si="93"/>
        <v>6.21</v>
      </c>
      <c r="I745" s="15">
        <f t="shared" si="94"/>
        <v>37260</v>
      </c>
      <c r="J745" s="13">
        <f t="shared" si="97"/>
        <v>0.6</v>
      </c>
      <c r="K745" s="15">
        <f t="shared" si="95"/>
        <v>24840</v>
      </c>
      <c r="L745" s="9">
        <f t="shared" si="96"/>
        <v>24.84</v>
      </c>
    </row>
    <row r="746" spans="1:12" x14ac:dyDescent="0.25">
      <c r="A746" s="1">
        <v>43692</v>
      </c>
      <c r="B746">
        <v>800</v>
      </c>
      <c r="C746">
        <v>720</v>
      </c>
      <c r="D746">
        <v>45</v>
      </c>
      <c r="E746" s="1">
        <f t="shared" si="91"/>
        <v>43713</v>
      </c>
      <c r="F746" s="1">
        <f t="shared" si="92"/>
        <v>43758</v>
      </c>
      <c r="G746" s="5">
        <f>SUMIF('Date de baza'!E:E,"&lt;="&amp;A746,'Date de baza'!C:C)-SUMIF('Date de baza'!F:F,"&lt;"&amp;A746,'Date de baza'!C:C)</f>
        <v>62100</v>
      </c>
      <c r="H746" s="10">
        <f t="shared" si="93"/>
        <v>6.21</v>
      </c>
      <c r="I746" s="15">
        <f t="shared" si="94"/>
        <v>37260</v>
      </c>
      <c r="J746" s="13">
        <f t="shared" si="97"/>
        <v>0.6</v>
      </c>
      <c r="K746" s="15">
        <f t="shared" si="95"/>
        <v>24840</v>
      </c>
      <c r="L746" s="9">
        <f t="shared" si="96"/>
        <v>24.84</v>
      </c>
    </row>
    <row r="747" spans="1:12" x14ac:dyDescent="0.25">
      <c r="A747" s="1">
        <v>43693</v>
      </c>
      <c r="B747">
        <v>800</v>
      </c>
      <c r="C747">
        <v>720</v>
      </c>
      <c r="D747">
        <v>60</v>
      </c>
      <c r="E747" s="1">
        <f t="shared" si="91"/>
        <v>43714</v>
      </c>
      <c r="F747" s="1">
        <f t="shared" si="92"/>
        <v>43774</v>
      </c>
      <c r="G747" s="5">
        <f>SUMIF('Date de baza'!E:E,"&lt;="&amp;A747,'Date de baza'!C:C)-SUMIF('Date de baza'!F:F,"&lt;"&amp;A747,'Date de baza'!C:C)</f>
        <v>62100</v>
      </c>
      <c r="H747" s="10">
        <f t="shared" si="93"/>
        <v>6.21</v>
      </c>
      <c r="I747" s="15">
        <f t="shared" si="94"/>
        <v>37260</v>
      </c>
      <c r="J747" s="13">
        <f t="shared" si="97"/>
        <v>0.6</v>
      </c>
      <c r="K747" s="15">
        <f t="shared" si="95"/>
        <v>24840</v>
      </c>
      <c r="L747" s="9">
        <f t="shared" si="96"/>
        <v>24.84</v>
      </c>
    </row>
    <row r="748" spans="1:12" x14ac:dyDescent="0.25">
      <c r="A748" s="1">
        <v>43694</v>
      </c>
      <c r="B748">
        <v>800</v>
      </c>
      <c r="C748">
        <v>720</v>
      </c>
      <c r="D748">
        <v>60</v>
      </c>
      <c r="E748" s="1">
        <f t="shared" si="91"/>
        <v>43715</v>
      </c>
      <c r="F748" s="1">
        <f t="shared" si="92"/>
        <v>43775</v>
      </c>
      <c r="G748" s="5">
        <f>SUMIF('Date de baza'!E:E,"&lt;="&amp;A748,'Date de baza'!C:C)-SUMIF('Date de baza'!F:F,"&lt;"&amp;A748,'Date de baza'!C:C)</f>
        <v>62100</v>
      </c>
      <c r="H748" s="10">
        <f t="shared" si="93"/>
        <v>6.21</v>
      </c>
      <c r="I748" s="15">
        <f t="shared" si="94"/>
        <v>37260</v>
      </c>
      <c r="J748" s="13">
        <f t="shared" si="97"/>
        <v>0.6</v>
      </c>
      <c r="K748" s="15">
        <f t="shared" si="95"/>
        <v>24840</v>
      </c>
      <c r="L748" s="9">
        <f t="shared" si="96"/>
        <v>24.84</v>
      </c>
    </row>
    <row r="749" spans="1:12" x14ac:dyDescent="0.25">
      <c r="A749" s="1">
        <v>43695</v>
      </c>
      <c r="B749">
        <v>800</v>
      </c>
      <c r="C749">
        <v>720</v>
      </c>
      <c r="D749">
        <v>60</v>
      </c>
      <c r="E749" s="1">
        <f t="shared" si="91"/>
        <v>43716</v>
      </c>
      <c r="F749" s="1">
        <f t="shared" si="92"/>
        <v>43776</v>
      </c>
      <c r="G749" s="5">
        <f>SUMIF('Date de baza'!E:E,"&lt;="&amp;A749,'Date de baza'!C:C)-SUMIF('Date de baza'!F:F,"&lt;"&amp;A749,'Date de baza'!C:C)</f>
        <v>62100</v>
      </c>
      <c r="H749" s="10">
        <f t="shared" si="93"/>
        <v>6.21</v>
      </c>
      <c r="I749" s="15">
        <f t="shared" si="94"/>
        <v>37260</v>
      </c>
      <c r="J749" s="13">
        <f t="shared" si="97"/>
        <v>0.6</v>
      </c>
      <c r="K749" s="15">
        <f t="shared" si="95"/>
        <v>24840</v>
      </c>
      <c r="L749" s="9">
        <f t="shared" si="96"/>
        <v>24.84</v>
      </c>
    </row>
    <row r="750" spans="1:12" x14ac:dyDescent="0.25">
      <c r="A750" s="1">
        <v>43696</v>
      </c>
      <c r="B750">
        <v>800</v>
      </c>
      <c r="C750">
        <v>720</v>
      </c>
      <c r="D750">
        <v>60</v>
      </c>
      <c r="E750" s="1">
        <f t="shared" si="91"/>
        <v>43717</v>
      </c>
      <c r="F750" s="1">
        <f t="shared" si="92"/>
        <v>43777</v>
      </c>
      <c r="G750" s="5">
        <f>SUMIF('Date de baza'!E:E,"&lt;="&amp;A750,'Date de baza'!C:C)-SUMIF('Date de baza'!F:F,"&lt;"&amp;A750,'Date de baza'!C:C)</f>
        <v>62100</v>
      </c>
      <c r="H750" s="10">
        <f t="shared" si="93"/>
        <v>6.21</v>
      </c>
      <c r="I750" s="15">
        <f t="shared" si="94"/>
        <v>37260</v>
      </c>
      <c r="J750" s="13">
        <f t="shared" si="97"/>
        <v>0.6</v>
      </c>
      <c r="K750" s="15">
        <f t="shared" si="95"/>
        <v>24840</v>
      </c>
      <c r="L750" s="9">
        <f t="shared" si="96"/>
        <v>24.84</v>
      </c>
    </row>
    <row r="751" spans="1:12" x14ac:dyDescent="0.25">
      <c r="A751" s="1">
        <v>43697</v>
      </c>
      <c r="B751">
        <v>800</v>
      </c>
      <c r="C751">
        <v>720</v>
      </c>
      <c r="D751">
        <v>60</v>
      </c>
      <c r="E751" s="1">
        <f t="shared" si="91"/>
        <v>43718</v>
      </c>
      <c r="F751" s="1">
        <f t="shared" si="92"/>
        <v>43778</v>
      </c>
      <c r="G751" s="5">
        <f>SUMIF('Date de baza'!E:E,"&lt;="&amp;A751,'Date de baza'!C:C)-SUMIF('Date de baza'!F:F,"&lt;"&amp;A751,'Date de baza'!C:C)</f>
        <v>62100</v>
      </c>
      <c r="H751" s="10">
        <f t="shared" si="93"/>
        <v>6.21</v>
      </c>
      <c r="I751" s="15">
        <f t="shared" si="94"/>
        <v>37260</v>
      </c>
      <c r="J751" s="13">
        <f t="shared" si="97"/>
        <v>0.6</v>
      </c>
      <c r="K751" s="15">
        <f t="shared" si="95"/>
        <v>24840</v>
      </c>
      <c r="L751" s="9">
        <f t="shared" si="96"/>
        <v>24.84</v>
      </c>
    </row>
    <row r="752" spans="1:12" x14ac:dyDescent="0.25">
      <c r="A752" s="1">
        <v>43698</v>
      </c>
      <c r="B752">
        <v>800</v>
      </c>
      <c r="C752">
        <v>720</v>
      </c>
      <c r="D752">
        <v>60</v>
      </c>
      <c r="E752" s="1">
        <f t="shared" si="91"/>
        <v>43719</v>
      </c>
      <c r="F752" s="1">
        <f t="shared" si="92"/>
        <v>43779</v>
      </c>
      <c r="G752" s="5">
        <f>SUMIF('Date de baza'!E:E,"&lt;="&amp;A752,'Date de baza'!C:C)-SUMIF('Date de baza'!F:F,"&lt;"&amp;A752,'Date de baza'!C:C)</f>
        <v>62100</v>
      </c>
      <c r="H752" s="10">
        <f t="shared" si="93"/>
        <v>6.21</v>
      </c>
      <c r="I752" s="15">
        <f t="shared" si="94"/>
        <v>37260</v>
      </c>
      <c r="J752" s="13">
        <f t="shared" si="97"/>
        <v>0.6</v>
      </c>
      <c r="K752" s="15">
        <f t="shared" si="95"/>
        <v>24840</v>
      </c>
      <c r="L752" s="9">
        <f t="shared" si="96"/>
        <v>24.84</v>
      </c>
    </row>
    <row r="753" spans="1:12" x14ac:dyDescent="0.25">
      <c r="A753" s="1">
        <v>43699</v>
      </c>
      <c r="B753">
        <v>800</v>
      </c>
      <c r="C753">
        <v>720</v>
      </c>
      <c r="D753">
        <v>60</v>
      </c>
      <c r="E753" s="1">
        <f t="shared" si="91"/>
        <v>43720</v>
      </c>
      <c r="F753" s="1">
        <f t="shared" si="92"/>
        <v>43780</v>
      </c>
      <c r="G753" s="5">
        <f>SUMIF('Date de baza'!E:E,"&lt;="&amp;A753,'Date de baza'!C:C)-SUMIF('Date de baza'!F:F,"&lt;"&amp;A753,'Date de baza'!C:C)</f>
        <v>61470</v>
      </c>
      <c r="H753" s="10">
        <f t="shared" si="93"/>
        <v>6.1470000000000002</v>
      </c>
      <c r="I753" s="15">
        <f t="shared" si="94"/>
        <v>36882</v>
      </c>
      <c r="J753" s="13">
        <f t="shared" si="97"/>
        <v>0.6</v>
      </c>
      <c r="K753" s="15">
        <f t="shared" si="95"/>
        <v>24588</v>
      </c>
      <c r="L753" s="9">
        <f t="shared" si="96"/>
        <v>24.588000000000001</v>
      </c>
    </row>
    <row r="754" spans="1:12" x14ac:dyDescent="0.25">
      <c r="A754" s="1">
        <v>43700</v>
      </c>
      <c r="B754">
        <v>800</v>
      </c>
      <c r="C754">
        <v>720</v>
      </c>
      <c r="D754">
        <v>60</v>
      </c>
      <c r="E754" s="1">
        <f t="shared" si="91"/>
        <v>43721</v>
      </c>
      <c r="F754" s="1">
        <f t="shared" si="92"/>
        <v>43781</v>
      </c>
      <c r="G754" s="5">
        <f>SUMIF('Date de baza'!E:E,"&lt;="&amp;A754,'Date de baza'!C:C)-SUMIF('Date de baza'!F:F,"&lt;"&amp;A754,'Date de baza'!C:C)</f>
        <v>60840</v>
      </c>
      <c r="H754" s="10">
        <f t="shared" si="93"/>
        <v>6.0840000000000005</v>
      </c>
      <c r="I754" s="15">
        <f t="shared" si="94"/>
        <v>36504</v>
      </c>
      <c r="J754" s="13">
        <f t="shared" si="97"/>
        <v>0.6</v>
      </c>
      <c r="K754" s="15">
        <f t="shared" si="95"/>
        <v>24336</v>
      </c>
      <c r="L754" s="9">
        <f t="shared" si="96"/>
        <v>24.335999999999999</v>
      </c>
    </row>
    <row r="755" spans="1:12" x14ac:dyDescent="0.25">
      <c r="A755" s="1">
        <v>43701</v>
      </c>
      <c r="B755">
        <v>800</v>
      </c>
      <c r="C755">
        <v>720</v>
      </c>
      <c r="D755">
        <v>60</v>
      </c>
      <c r="E755" s="1">
        <f t="shared" si="91"/>
        <v>43722</v>
      </c>
      <c r="F755" s="1">
        <f t="shared" si="92"/>
        <v>43782</v>
      </c>
      <c r="G755" s="5">
        <f>SUMIF('Date de baza'!E:E,"&lt;="&amp;A755,'Date de baza'!C:C)-SUMIF('Date de baza'!F:F,"&lt;"&amp;A755,'Date de baza'!C:C)</f>
        <v>60210</v>
      </c>
      <c r="H755" s="10">
        <f t="shared" si="93"/>
        <v>6.0209999999999999</v>
      </c>
      <c r="I755" s="15">
        <f t="shared" si="94"/>
        <v>36126</v>
      </c>
      <c r="J755" s="13">
        <f t="shared" si="97"/>
        <v>0.6</v>
      </c>
      <c r="K755" s="15">
        <f t="shared" si="95"/>
        <v>24084</v>
      </c>
      <c r="L755" s="9">
        <f t="shared" si="96"/>
        <v>24.084</v>
      </c>
    </row>
    <row r="756" spans="1:12" x14ac:dyDescent="0.25">
      <c r="A756" s="1">
        <v>43702</v>
      </c>
      <c r="B756">
        <v>800</v>
      </c>
      <c r="C756">
        <v>720</v>
      </c>
      <c r="D756">
        <v>60</v>
      </c>
      <c r="E756" s="1">
        <f t="shared" si="91"/>
        <v>43723</v>
      </c>
      <c r="F756" s="1">
        <f t="shared" si="92"/>
        <v>43783</v>
      </c>
      <c r="G756" s="5">
        <f>SUMIF('Date de baza'!E:E,"&lt;="&amp;A756,'Date de baza'!C:C)-SUMIF('Date de baza'!F:F,"&lt;"&amp;A756,'Date de baza'!C:C)</f>
        <v>59580</v>
      </c>
      <c r="H756" s="10">
        <f t="shared" si="93"/>
        <v>5.9580000000000002</v>
      </c>
      <c r="I756" s="15">
        <f t="shared" si="94"/>
        <v>35748</v>
      </c>
      <c r="J756" s="13">
        <f t="shared" si="97"/>
        <v>0.6</v>
      </c>
      <c r="K756" s="15">
        <f t="shared" si="95"/>
        <v>23832</v>
      </c>
      <c r="L756" s="9">
        <f t="shared" si="96"/>
        <v>23.832000000000001</v>
      </c>
    </row>
    <row r="757" spans="1:12" x14ac:dyDescent="0.25">
      <c r="A757" s="1">
        <v>43703</v>
      </c>
      <c r="B757">
        <v>800</v>
      </c>
      <c r="C757">
        <v>720</v>
      </c>
      <c r="D757">
        <v>60</v>
      </c>
      <c r="E757" s="1">
        <f t="shared" si="91"/>
        <v>43724</v>
      </c>
      <c r="F757" s="1">
        <f t="shared" si="92"/>
        <v>43784</v>
      </c>
      <c r="G757" s="5">
        <f>SUMIF('Date de baza'!E:E,"&lt;="&amp;A757,'Date de baza'!C:C)-SUMIF('Date de baza'!F:F,"&lt;"&amp;A757,'Date de baza'!C:C)</f>
        <v>58950</v>
      </c>
      <c r="H757" s="10">
        <f t="shared" si="93"/>
        <v>5.8950000000000005</v>
      </c>
      <c r="I757" s="15">
        <f t="shared" si="94"/>
        <v>35370</v>
      </c>
      <c r="J757" s="13">
        <f t="shared" si="97"/>
        <v>0.6</v>
      </c>
      <c r="K757" s="15">
        <f t="shared" si="95"/>
        <v>23580</v>
      </c>
      <c r="L757" s="9">
        <f t="shared" si="96"/>
        <v>23.58</v>
      </c>
    </row>
    <row r="758" spans="1:12" x14ac:dyDescent="0.25">
      <c r="A758" s="1">
        <v>43704</v>
      </c>
      <c r="B758">
        <v>800</v>
      </c>
      <c r="C758">
        <v>720</v>
      </c>
      <c r="D758">
        <v>60</v>
      </c>
      <c r="E758" s="1">
        <f t="shared" si="91"/>
        <v>43725</v>
      </c>
      <c r="F758" s="1">
        <f t="shared" si="92"/>
        <v>43785</v>
      </c>
      <c r="G758" s="5">
        <f>SUMIF('Date de baza'!E:E,"&lt;="&amp;A758,'Date de baza'!C:C)-SUMIF('Date de baza'!F:F,"&lt;"&amp;A758,'Date de baza'!C:C)</f>
        <v>58320</v>
      </c>
      <c r="H758" s="10">
        <f t="shared" si="93"/>
        <v>5.8319999999999999</v>
      </c>
      <c r="I758" s="15">
        <f t="shared" si="94"/>
        <v>34992</v>
      </c>
      <c r="J758" s="13">
        <f t="shared" si="97"/>
        <v>0.6</v>
      </c>
      <c r="K758" s="15">
        <f t="shared" si="95"/>
        <v>23328</v>
      </c>
      <c r="L758" s="9">
        <f t="shared" si="96"/>
        <v>23.327999999999999</v>
      </c>
    </row>
    <row r="759" spans="1:12" x14ac:dyDescent="0.25">
      <c r="A759" s="1">
        <v>43705</v>
      </c>
      <c r="B759">
        <v>800</v>
      </c>
      <c r="C759">
        <v>720</v>
      </c>
      <c r="D759">
        <v>60</v>
      </c>
      <c r="E759" s="1">
        <f t="shared" si="91"/>
        <v>43726</v>
      </c>
      <c r="F759" s="1">
        <f t="shared" si="92"/>
        <v>43786</v>
      </c>
      <c r="G759" s="5">
        <f>SUMIF('Date de baza'!E:E,"&lt;="&amp;A759,'Date de baza'!C:C)-SUMIF('Date de baza'!F:F,"&lt;"&amp;A759,'Date de baza'!C:C)</f>
        <v>57690</v>
      </c>
      <c r="H759" s="10">
        <f t="shared" si="93"/>
        <v>5.7690000000000001</v>
      </c>
      <c r="I759" s="15">
        <f t="shared" si="94"/>
        <v>34614</v>
      </c>
      <c r="J759" s="13">
        <f t="shared" si="97"/>
        <v>0.6</v>
      </c>
      <c r="K759" s="15">
        <f t="shared" si="95"/>
        <v>23076</v>
      </c>
      <c r="L759" s="9">
        <f t="shared" si="96"/>
        <v>23.076000000000001</v>
      </c>
    </row>
    <row r="760" spans="1:12" x14ac:dyDescent="0.25">
      <c r="A760" s="1">
        <v>43706</v>
      </c>
      <c r="B760">
        <v>800</v>
      </c>
      <c r="C760">
        <v>720</v>
      </c>
      <c r="D760">
        <v>60</v>
      </c>
      <c r="E760" s="1">
        <f t="shared" si="91"/>
        <v>43727</v>
      </c>
      <c r="F760" s="1">
        <f t="shared" si="92"/>
        <v>43787</v>
      </c>
      <c r="G760" s="5">
        <f>SUMIF('Date de baza'!E:E,"&lt;="&amp;A760,'Date de baza'!C:C)-SUMIF('Date de baza'!F:F,"&lt;"&amp;A760,'Date de baza'!C:C)</f>
        <v>57060</v>
      </c>
      <c r="H760" s="10">
        <f t="shared" si="93"/>
        <v>5.7060000000000004</v>
      </c>
      <c r="I760" s="15">
        <f t="shared" si="94"/>
        <v>34236</v>
      </c>
      <c r="J760" s="13">
        <f t="shared" si="97"/>
        <v>0.6</v>
      </c>
      <c r="K760" s="15">
        <f t="shared" si="95"/>
        <v>22824</v>
      </c>
      <c r="L760" s="9">
        <f t="shared" si="96"/>
        <v>22.824000000000002</v>
      </c>
    </row>
    <row r="761" spans="1:12" x14ac:dyDescent="0.25">
      <c r="A761" s="1">
        <v>43707</v>
      </c>
      <c r="B761">
        <v>800</v>
      </c>
      <c r="C761">
        <v>720</v>
      </c>
      <c r="D761">
        <v>60</v>
      </c>
      <c r="E761" s="1">
        <f t="shared" si="91"/>
        <v>43728</v>
      </c>
      <c r="F761" s="1">
        <f t="shared" si="92"/>
        <v>43788</v>
      </c>
      <c r="G761" s="5">
        <f>SUMIF('Date de baza'!E:E,"&lt;="&amp;A761,'Date de baza'!C:C)-SUMIF('Date de baza'!F:F,"&lt;"&amp;A761,'Date de baza'!C:C)</f>
        <v>56430</v>
      </c>
      <c r="H761" s="10">
        <f t="shared" si="93"/>
        <v>5.6430000000000007</v>
      </c>
      <c r="I761" s="15">
        <f t="shared" si="94"/>
        <v>33858</v>
      </c>
      <c r="J761" s="13">
        <f t="shared" si="97"/>
        <v>0.6</v>
      </c>
      <c r="K761" s="15">
        <f t="shared" si="95"/>
        <v>22572</v>
      </c>
      <c r="L761" s="9">
        <f t="shared" si="96"/>
        <v>22.571999999999999</v>
      </c>
    </row>
    <row r="762" spans="1:12" x14ac:dyDescent="0.25">
      <c r="A762" s="1">
        <v>43708</v>
      </c>
      <c r="B762">
        <v>800</v>
      </c>
      <c r="C762">
        <v>720</v>
      </c>
      <c r="D762">
        <v>60</v>
      </c>
      <c r="E762" s="1">
        <f t="shared" si="91"/>
        <v>43729</v>
      </c>
      <c r="F762" s="1">
        <f t="shared" si="92"/>
        <v>43789</v>
      </c>
      <c r="G762" s="5">
        <f>SUMIF('Date de baza'!E:E,"&lt;="&amp;A762,'Date de baza'!C:C)-SUMIF('Date de baza'!F:F,"&lt;"&amp;A762,'Date de baza'!C:C)</f>
        <v>55800</v>
      </c>
      <c r="H762" s="10">
        <f t="shared" si="93"/>
        <v>5.58</v>
      </c>
      <c r="I762" s="15">
        <f t="shared" si="94"/>
        <v>33480</v>
      </c>
      <c r="J762" s="13">
        <f t="shared" si="97"/>
        <v>0.6</v>
      </c>
      <c r="K762" s="15">
        <f t="shared" si="95"/>
        <v>22320</v>
      </c>
      <c r="L762" s="9">
        <f t="shared" si="96"/>
        <v>22.32</v>
      </c>
    </row>
    <row r="763" spans="1:12" x14ac:dyDescent="0.25">
      <c r="A763" s="1">
        <v>43709</v>
      </c>
      <c r="B763">
        <v>600</v>
      </c>
      <c r="C763">
        <v>540</v>
      </c>
      <c r="D763">
        <v>90</v>
      </c>
      <c r="E763" s="1">
        <f t="shared" si="91"/>
        <v>43730</v>
      </c>
      <c r="F763" s="1">
        <f t="shared" si="92"/>
        <v>43820</v>
      </c>
      <c r="G763" s="5">
        <f>SUMIF('Date de baza'!E:E,"&lt;="&amp;A763,'Date de baza'!C:C)-SUMIF('Date de baza'!F:F,"&lt;"&amp;A763,'Date de baza'!C:C)</f>
        <v>55170</v>
      </c>
      <c r="H763" s="10">
        <f t="shared" si="93"/>
        <v>5.5170000000000003</v>
      </c>
      <c r="I763" s="15">
        <f t="shared" si="94"/>
        <v>33102</v>
      </c>
      <c r="J763" s="13">
        <f t="shared" si="97"/>
        <v>0.6</v>
      </c>
      <c r="K763" s="15">
        <f t="shared" si="95"/>
        <v>22068</v>
      </c>
      <c r="L763" s="9">
        <f t="shared" si="96"/>
        <v>22.068000000000001</v>
      </c>
    </row>
    <row r="764" spans="1:12" x14ac:dyDescent="0.25">
      <c r="A764" s="1">
        <v>43710</v>
      </c>
      <c r="B764">
        <v>600</v>
      </c>
      <c r="C764">
        <v>540</v>
      </c>
      <c r="D764">
        <v>90</v>
      </c>
      <c r="E764" s="1">
        <f t="shared" si="91"/>
        <v>43731</v>
      </c>
      <c r="F764" s="1">
        <f t="shared" si="92"/>
        <v>43821</v>
      </c>
      <c r="G764" s="5">
        <f>SUMIF('Date de baza'!E:E,"&lt;="&amp;A764,'Date de baza'!C:C)-SUMIF('Date de baza'!F:F,"&lt;"&amp;A764,'Date de baza'!C:C)</f>
        <v>54540</v>
      </c>
      <c r="H764" s="10">
        <f t="shared" si="93"/>
        <v>5.4540000000000006</v>
      </c>
      <c r="I764" s="15">
        <f t="shared" si="94"/>
        <v>32724</v>
      </c>
      <c r="J764" s="13">
        <f t="shared" si="97"/>
        <v>0.6</v>
      </c>
      <c r="K764" s="15">
        <f t="shared" si="95"/>
        <v>21816</v>
      </c>
      <c r="L764" s="9">
        <f t="shared" si="96"/>
        <v>21.815999999999999</v>
      </c>
    </row>
    <row r="765" spans="1:12" x14ac:dyDescent="0.25">
      <c r="A765" s="1">
        <v>43711</v>
      </c>
      <c r="B765">
        <v>600</v>
      </c>
      <c r="C765">
        <v>540</v>
      </c>
      <c r="D765">
        <v>90</v>
      </c>
      <c r="E765" s="1">
        <f t="shared" si="91"/>
        <v>43732</v>
      </c>
      <c r="F765" s="1">
        <f t="shared" si="92"/>
        <v>43822</v>
      </c>
      <c r="G765" s="5">
        <f>SUMIF('Date de baza'!E:E,"&lt;="&amp;A765,'Date de baza'!C:C)-SUMIF('Date de baza'!F:F,"&lt;"&amp;A765,'Date de baza'!C:C)</f>
        <v>53910</v>
      </c>
      <c r="H765" s="10">
        <f t="shared" si="93"/>
        <v>5.391</v>
      </c>
      <c r="I765" s="15">
        <f t="shared" si="94"/>
        <v>32346</v>
      </c>
      <c r="J765" s="13">
        <f t="shared" si="97"/>
        <v>0.6</v>
      </c>
      <c r="K765" s="15">
        <f t="shared" si="95"/>
        <v>21564</v>
      </c>
      <c r="L765" s="9">
        <f t="shared" si="96"/>
        <v>21.564</v>
      </c>
    </row>
    <row r="766" spans="1:12" x14ac:dyDescent="0.25">
      <c r="A766" s="1">
        <v>43712</v>
      </c>
      <c r="B766">
        <v>600</v>
      </c>
      <c r="C766">
        <v>540</v>
      </c>
      <c r="D766">
        <v>90</v>
      </c>
      <c r="E766" s="1">
        <f t="shared" si="91"/>
        <v>43733</v>
      </c>
      <c r="F766" s="1">
        <f t="shared" si="92"/>
        <v>43823</v>
      </c>
      <c r="G766" s="5">
        <f>SUMIF('Date de baza'!E:E,"&lt;="&amp;A766,'Date de baza'!C:C)-SUMIF('Date de baza'!F:F,"&lt;"&amp;A766,'Date de baza'!C:C)</f>
        <v>53280</v>
      </c>
      <c r="H766" s="10">
        <f t="shared" si="93"/>
        <v>5.3280000000000003</v>
      </c>
      <c r="I766" s="15">
        <f t="shared" si="94"/>
        <v>31968</v>
      </c>
      <c r="J766" s="13">
        <f t="shared" si="97"/>
        <v>0.6</v>
      </c>
      <c r="K766" s="15">
        <f t="shared" si="95"/>
        <v>21312</v>
      </c>
      <c r="L766" s="9">
        <f t="shared" si="96"/>
        <v>21.312000000000001</v>
      </c>
    </row>
    <row r="767" spans="1:12" x14ac:dyDescent="0.25">
      <c r="A767" s="1">
        <v>43713</v>
      </c>
      <c r="B767">
        <v>600</v>
      </c>
      <c r="C767">
        <v>540</v>
      </c>
      <c r="D767">
        <v>90</v>
      </c>
      <c r="E767" s="1">
        <f t="shared" si="91"/>
        <v>43734</v>
      </c>
      <c r="F767" s="1">
        <f t="shared" si="92"/>
        <v>43824</v>
      </c>
      <c r="G767" s="5">
        <f>SUMIF('Date de baza'!E:E,"&lt;="&amp;A767,'Date de baza'!C:C)-SUMIF('Date de baza'!F:F,"&lt;"&amp;A767,'Date de baza'!C:C)</f>
        <v>52650</v>
      </c>
      <c r="H767" s="10">
        <f t="shared" si="93"/>
        <v>5.2650000000000006</v>
      </c>
      <c r="I767" s="15">
        <f t="shared" si="94"/>
        <v>31590</v>
      </c>
      <c r="J767" s="13">
        <f t="shared" si="97"/>
        <v>0.6</v>
      </c>
      <c r="K767" s="15">
        <f t="shared" si="95"/>
        <v>21060</v>
      </c>
      <c r="L767" s="9">
        <f t="shared" si="96"/>
        <v>21.06</v>
      </c>
    </row>
    <row r="768" spans="1:12" x14ac:dyDescent="0.25">
      <c r="A768" s="1">
        <v>43714</v>
      </c>
      <c r="B768">
        <v>600</v>
      </c>
      <c r="C768">
        <v>540</v>
      </c>
      <c r="D768">
        <v>90</v>
      </c>
      <c r="E768" s="1">
        <f t="shared" si="91"/>
        <v>43735</v>
      </c>
      <c r="F768" s="1">
        <f t="shared" si="92"/>
        <v>43825</v>
      </c>
      <c r="G768" s="5">
        <f>SUMIF('Date de baza'!E:E,"&lt;="&amp;A768,'Date de baza'!C:C)-SUMIF('Date de baza'!F:F,"&lt;"&amp;A768,'Date de baza'!C:C)</f>
        <v>52020</v>
      </c>
      <c r="H768" s="10">
        <f t="shared" si="93"/>
        <v>5.202</v>
      </c>
      <c r="I768" s="15">
        <f t="shared" si="94"/>
        <v>31212</v>
      </c>
      <c r="J768" s="13">
        <f t="shared" si="97"/>
        <v>0.6</v>
      </c>
      <c r="K768" s="15">
        <f t="shared" si="95"/>
        <v>20808</v>
      </c>
      <c r="L768" s="9">
        <f t="shared" si="96"/>
        <v>20.808</v>
      </c>
    </row>
    <row r="769" spans="1:12" x14ac:dyDescent="0.25">
      <c r="A769" s="1">
        <v>43715</v>
      </c>
      <c r="B769">
        <v>600</v>
      </c>
      <c r="C769">
        <v>540</v>
      </c>
      <c r="D769">
        <v>90</v>
      </c>
      <c r="E769" s="1">
        <f t="shared" si="91"/>
        <v>43736</v>
      </c>
      <c r="F769" s="1">
        <f t="shared" si="92"/>
        <v>43826</v>
      </c>
      <c r="G769" s="5">
        <f>SUMIF('Date de baza'!E:E,"&lt;="&amp;A769,'Date de baza'!C:C)-SUMIF('Date de baza'!F:F,"&lt;"&amp;A769,'Date de baza'!C:C)</f>
        <v>51390</v>
      </c>
      <c r="H769" s="10">
        <f t="shared" si="93"/>
        <v>5.1390000000000002</v>
      </c>
      <c r="I769" s="15">
        <f t="shared" si="94"/>
        <v>30834</v>
      </c>
      <c r="J769" s="13">
        <f t="shared" si="97"/>
        <v>0.6</v>
      </c>
      <c r="K769" s="15">
        <f t="shared" si="95"/>
        <v>20556</v>
      </c>
      <c r="L769" s="9">
        <f t="shared" si="96"/>
        <v>20.556000000000001</v>
      </c>
    </row>
    <row r="770" spans="1:12" x14ac:dyDescent="0.25">
      <c r="A770" s="1">
        <v>43716</v>
      </c>
      <c r="B770">
        <v>600</v>
      </c>
      <c r="C770">
        <v>540</v>
      </c>
      <c r="D770">
        <v>90</v>
      </c>
      <c r="E770" s="1">
        <f t="shared" si="91"/>
        <v>43737</v>
      </c>
      <c r="F770" s="1">
        <f t="shared" si="92"/>
        <v>43827</v>
      </c>
      <c r="G770" s="5">
        <f>SUMIF('Date de baza'!E:E,"&lt;="&amp;A770,'Date de baza'!C:C)-SUMIF('Date de baza'!F:F,"&lt;"&amp;A770,'Date de baza'!C:C)</f>
        <v>50760</v>
      </c>
      <c r="H770" s="10">
        <f t="shared" si="93"/>
        <v>5.0760000000000005</v>
      </c>
      <c r="I770" s="15">
        <f t="shared" si="94"/>
        <v>30456</v>
      </c>
      <c r="J770" s="13">
        <f t="shared" si="97"/>
        <v>0.6</v>
      </c>
      <c r="K770" s="15">
        <f t="shared" si="95"/>
        <v>20304</v>
      </c>
      <c r="L770" s="9">
        <f t="shared" si="96"/>
        <v>20.303999999999998</v>
      </c>
    </row>
    <row r="771" spans="1:12" x14ac:dyDescent="0.25">
      <c r="A771" s="1">
        <v>43717</v>
      </c>
      <c r="B771">
        <v>600</v>
      </c>
      <c r="C771">
        <v>540</v>
      </c>
      <c r="D771">
        <v>90</v>
      </c>
      <c r="E771" s="1">
        <f t="shared" ref="E771:E834" si="98">A771+21</f>
        <v>43738</v>
      </c>
      <c r="F771" s="1">
        <f t="shared" ref="F771:F834" si="99">E771+D771</f>
        <v>43828</v>
      </c>
      <c r="G771" s="5">
        <f>SUMIF('Date de baza'!E:E,"&lt;="&amp;A771,'Date de baza'!C:C)-SUMIF('Date de baza'!F:F,"&lt;"&amp;A771,'Date de baza'!C:C)</f>
        <v>50130</v>
      </c>
      <c r="H771" s="10">
        <f t="shared" ref="H771:H834" si="100">G771*0.0001</f>
        <v>5.0129999999999999</v>
      </c>
      <c r="I771" s="15">
        <f t="shared" ref="I771:I834" si="101">IF(G771&lt;10000,G771*20%,IF(G771&lt;20000,G771*25%,IF(G771&lt;25000,G771*30%,IF(G771&lt;30000,G771*33%,IF(G771&lt;40000,G771*50%,IF(G771&lt;50000,G771*60%,G771*60%))))))</f>
        <v>30078</v>
      </c>
      <c r="J771" s="13">
        <f t="shared" si="97"/>
        <v>0.6</v>
      </c>
      <c r="K771" s="15">
        <f t="shared" ref="K771:K834" si="102">G771-I771</f>
        <v>20052</v>
      </c>
      <c r="L771" s="9">
        <f t="shared" si="96"/>
        <v>20.052</v>
      </c>
    </row>
    <row r="772" spans="1:12" x14ac:dyDescent="0.25">
      <c r="A772" s="1">
        <v>43718</v>
      </c>
      <c r="B772">
        <v>600</v>
      </c>
      <c r="C772">
        <v>540</v>
      </c>
      <c r="D772">
        <v>90</v>
      </c>
      <c r="E772" s="1">
        <f t="shared" si="98"/>
        <v>43739</v>
      </c>
      <c r="F772" s="1">
        <f t="shared" si="99"/>
        <v>43829</v>
      </c>
      <c r="G772" s="5">
        <f>SUMIF('Date de baza'!E:E,"&lt;="&amp;A772,'Date de baza'!C:C)-SUMIF('Date de baza'!F:F,"&lt;"&amp;A772,'Date de baza'!C:C)</f>
        <v>49500</v>
      </c>
      <c r="H772" s="10">
        <f t="shared" si="100"/>
        <v>4.95</v>
      </c>
      <c r="I772" s="15">
        <f t="shared" si="101"/>
        <v>29700</v>
      </c>
      <c r="J772" s="13">
        <f t="shared" si="97"/>
        <v>0.6</v>
      </c>
      <c r="K772" s="15">
        <f t="shared" si="102"/>
        <v>19800</v>
      </c>
      <c r="L772" s="9">
        <f t="shared" si="96"/>
        <v>19.8</v>
      </c>
    </row>
    <row r="773" spans="1:12" x14ac:dyDescent="0.25">
      <c r="A773" s="1">
        <v>43719</v>
      </c>
      <c r="B773">
        <v>600</v>
      </c>
      <c r="C773">
        <v>540</v>
      </c>
      <c r="D773">
        <v>90</v>
      </c>
      <c r="E773" s="1">
        <f t="shared" si="98"/>
        <v>43740</v>
      </c>
      <c r="F773" s="1">
        <f t="shared" si="99"/>
        <v>43830</v>
      </c>
      <c r="G773" s="5">
        <f>SUMIF('Date de baza'!E:E,"&lt;="&amp;A773,'Date de baza'!C:C)-SUMIF('Date de baza'!F:F,"&lt;"&amp;A773,'Date de baza'!C:C)</f>
        <v>48870</v>
      </c>
      <c r="H773" s="10">
        <f t="shared" si="100"/>
        <v>4.8870000000000005</v>
      </c>
      <c r="I773" s="15">
        <f t="shared" si="101"/>
        <v>29322</v>
      </c>
      <c r="J773" s="13">
        <f t="shared" si="97"/>
        <v>0.6</v>
      </c>
      <c r="K773" s="15">
        <f t="shared" si="102"/>
        <v>19548</v>
      </c>
      <c r="L773" s="9">
        <f t="shared" si="96"/>
        <v>19.547999999999998</v>
      </c>
    </row>
    <row r="774" spans="1:12" x14ac:dyDescent="0.25">
      <c r="A774" s="1">
        <v>43720</v>
      </c>
      <c r="B774">
        <v>600</v>
      </c>
      <c r="C774">
        <v>540</v>
      </c>
      <c r="D774">
        <v>90</v>
      </c>
      <c r="E774" s="1">
        <f t="shared" si="98"/>
        <v>43741</v>
      </c>
      <c r="F774" s="1">
        <f t="shared" si="99"/>
        <v>43831</v>
      </c>
      <c r="G774" s="5">
        <f>SUMIF('Date de baza'!E:E,"&lt;="&amp;A774,'Date de baza'!C:C)-SUMIF('Date de baza'!F:F,"&lt;"&amp;A774,'Date de baza'!C:C)</f>
        <v>48240</v>
      </c>
      <c r="H774" s="10">
        <f t="shared" si="100"/>
        <v>4.8239999999999998</v>
      </c>
      <c r="I774" s="15">
        <f t="shared" si="101"/>
        <v>28944</v>
      </c>
      <c r="J774" s="13">
        <f t="shared" si="97"/>
        <v>0.6</v>
      </c>
      <c r="K774" s="15">
        <f t="shared" si="102"/>
        <v>19296</v>
      </c>
      <c r="L774" s="9">
        <f t="shared" si="96"/>
        <v>19.295999999999999</v>
      </c>
    </row>
    <row r="775" spans="1:12" x14ac:dyDescent="0.25">
      <c r="A775" s="1">
        <v>43721</v>
      </c>
      <c r="B775">
        <v>600</v>
      </c>
      <c r="C775">
        <v>540</v>
      </c>
      <c r="D775">
        <v>90</v>
      </c>
      <c r="E775" s="1">
        <f t="shared" si="98"/>
        <v>43742</v>
      </c>
      <c r="F775" s="1">
        <f t="shared" si="99"/>
        <v>43832</v>
      </c>
      <c r="G775" s="5">
        <f>SUMIF('Date de baza'!E:E,"&lt;="&amp;A775,'Date de baza'!C:C)-SUMIF('Date de baza'!F:F,"&lt;"&amp;A775,'Date de baza'!C:C)</f>
        <v>47610</v>
      </c>
      <c r="H775" s="10">
        <f t="shared" si="100"/>
        <v>4.7610000000000001</v>
      </c>
      <c r="I775" s="15">
        <f t="shared" si="101"/>
        <v>28566</v>
      </c>
      <c r="J775" s="13">
        <f t="shared" si="97"/>
        <v>0.6</v>
      </c>
      <c r="K775" s="15">
        <f t="shared" si="102"/>
        <v>19044</v>
      </c>
      <c r="L775" s="9">
        <f t="shared" si="96"/>
        <v>19.044</v>
      </c>
    </row>
    <row r="776" spans="1:12" x14ac:dyDescent="0.25">
      <c r="A776" s="1">
        <v>43722</v>
      </c>
      <c r="B776">
        <v>600</v>
      </c>
      <c r="C776">
        <v>540</v>
      </c>
      <c r="D776">
        <v>90</v>
      </c>
      <c r="E776" s="1">
        <f t="shared" si="98"/>
        <v>43743</v>
      </c>
      <c r="F776" s="1">
        <f t="shared" si="99"/>
        <v>43833</v>
      </c>
      <c r="G776" s="5">
        <f>SUMIF('Date de baza'!E:E,"&lt;="&amp;A776,'Date de baza'!C:C)-SUMIF('Date de baza'!F:F,"&lt;"&amp;A776,'Date de baza'!C:C)</f>
        <v>46980</v>
      </c>
      <c r="H776" s="10">
        <f t="shared" si="100"/>
        <v>4.6980000000000004</v>
      </c>
      <c r="I776" s="15">
        <f t="shared" si="101"/>
        <v>28188</v>
      </c>
      <c r="J776" s="13">
        <f t="shared" si="97"/>
        <v>0.6</v>
      </c>
      <c r="K776" s="15">
        <f t="shared" si="102"/>
        <v>18792</v>
      </c>
      <c r="L776" s="9">
        <f t="shared" si="96"/>
        <v>18.792000000000002</v>
      </c>
    </row>
    <row r="777" spans="1:12" x14ac:dyDescent="0.25">
      <c r="A777" s="1">
        <v>43723</v>
      </c>
      <c r="B777">
        <v>600</v>
      </c>
      <c r="C777">
        <v>540</v>
      </c>
      <c r="D777">
        <v>90</v>
      </c>
      <c r="E777" s="1">
        <f t="shared" si="98"/>
        <v>43744</v>
      </c>
      <c r="F777" s="1">
        <f t="shared" si="99"/>
        <v>43834</v>
      </c>
      <c r="G777" s="5">
        <f>SUMIF('Date de baza'!E:E,"&lt;="&amp;A777,'Date de baza'!C:C)-SUMIF('Date de baza'!F:F,"&lt;"&amp;A777,'Date de baza'!C:C)</f>
        <v>46350</v>
      </c>
      <c r="H777" s="10">
        <f t="shared" si="100"/>
        <v>4.6349999999999998</v>
      </c>
      <c r="I777" s="15">
        <f t="shared" si="101"/>
        <v>27810</v>
      </c>
      <c r="J777" s="13">
        <f t="shared" si="97"/>
        <v>0.6</v>
      </c>
      <c r="K777" s="15">
        <f t="shared" si="102"/>
        <v>18540</v>
      </c>
      <c r="L777" s="9">
        <f t="shared" si="96"/>
        <v>18.54</v>
      </c>
    </row>
    <row r="778" spans="1:12" x14ac:dyDescent="0.25">
      <c r="A778" s="1">
        <v>43724</v>
      </c>
      <c r="B778">
        <v>600</v>
      </c>
      <c r="C778">
        <v>540</v>
      </c>
      <c r="D778">
        <v>150</v>
      </c>
      <c r="E778" s="1">
        <f t="shared" si="98"/>
        <v>43745</v>
      </c>
      <c r="F778" s="1">
        <f t="shared" si="99"/>
        <v>43895</v>
      </c>
      <c r="G778" s="5">
        <f>SUMIF('Date de baza'!E:E,"&lt;="&amp;A778,'Date de baza'!C:C)-SUMIF('Date de baza'!F:F,"&lt;"&amp;A778,'Date de baza'!C:C)</f>
        <v>45720</v>
      </c>
      <c r="H778" s="10">
        <f t="shared" si="100"/>
        <v>4.5720000000000001</v>
      </c>
      <c r="I778" s="15">
        <f t="shared" si="101"/>
        <v>27432</v>
      </c>
      <c r="J778" s="13">
        <f t="shared" si="97"/>
        <v>0.6</v>
      </c>
      <c r="K778" s="15">
        <f t="shared" si="102"/>
        <v>18288</v>
      </c>
      <c r="L778" s="9">
        <f t="shared" si="96"/>
        <v>18.288</v>
      </c>
    </row>
    <row r="779" spans="1:12" x14ac:dyDescent="0.25">
      <c r="A779" s="1">
        <v>43725</v>
      </c>
      <c r="B779">
        <v>600</v>
      </c>
      <c r="C779">
        <v>540</v>
      </c>
      <c r="D779">
        <v>150</v>
      </c>
      <c r="E779" s="1">
        <f t="shared" si="98"/>
        <v>43746</v>
      </c>
      <c r="F779" s="1">
        <f t="shared" si="99"/>
        <v>43896</v>
      </c>
      <c r="G779" s="5">
        <f>SUMIF('Date de baza'!E:E,"&lt;="&amp;A779,'Date de baza'!C:C)-SUMIF('Date de baza'!F:F,"&lt;"&amp;A779,'Date de baza'!C:C)</f>
        <v>45090</v>
      </c>
      <c r="H779" s="10">
        <f t="shared" si="100"/>
        <v>4.5090000000000003</v>
      </c>
      <c r="I779" s="15">
        <f t="shared" si="101"/>
        <v>27054</v>
      </c>
      <c r="J779" s="13">
        <f t="shared" si="97"/>
        <v>0.6</v>
      </c>
      <c r="K779" s="15">
        <f t="shared" si="102"/>
        <v>18036</v>
      </c>
      <c r="L779" s="9">
        <f t="shared" si="96"/>
        <v>18.036000000000001</v>
      </c>
    </row>
    <row r="780" spans="1:12" x14ac:dyDescent="0.25">
      <c r="A780" s="1">
        <v>43726</v>
      </c>
      <c r="B780">
        <v>600</v>
      </c>
      <c r="C780">
        <v>540</v>
      </c>
      <c r="D780">
        <v>150</v>
      </c>
      <c r="E780" s="1">
        <f t="shared" si="98"/>
        <v>43747</v>
      </c>
      <c r="F780" s="1">
        <f t="shared" si="99"/>
        <v>43897</v>
      </c>
      <c r="G780" s="5">
        <f>SUMIF('Date de baza'!E:E,"&lt;="&amp;A780,'Date de baza'!C:C)-SUMIF('Date de baza'!F:F,"&lt;"&amp;A780,'Date de baza'!C:C)</f>
        <v>44460</v>
      </c>
      <c r="H780" s="10">
        <f t="shared" si="100"/>
        <v>4.4460000000000006</v>
      </c>
      <c r="I780" s="15">
        <f t="shared" si="101"/>
        <v>26676</v>
      </c>
      <c r="J780" s="13">
        <f t="shared" si="97"/>
        <v>0.6</v>
      </c>
      <c r="K780" s="15">
        <f t="shared" si="102"/>
        <v>17784</v>
      </c>
      <c r="L780" s="9">
        <f t="shared" si="96"/>
        <v>17.783999999999999</v>
      </c>
    </row>
    <row r="781" spans="1:12" x14ac:dyDescent="0.25">
      <c r="A781" s="1">
        <v>43727</v>
      </c>
      <c r="B781">
        <v>600</v>
      </c>
      <c r="C781">
        <v>540</v>
      </c>
      <c r="D781">
        <v>150</v>
      </c>
      <c r="E781" s="1">
        <f t="shared" si="98"/>
        <v>43748</v>
      </c>
      <c r="F781" s="1">
        <f t="shared" si="99"/>
        <v>43898</v>
      </c>
      <c r="G781" s="5">
        <f>SUMIF('Date de baza'!E:E,"&lt;="&amp;A781,'Date de baza'!C:C)-SUMIF('Date de baza'!F:F,"&lt;"&amp;A781,'Date de baza'!C:C)</f>
        <v>43830</v>
      </c>
      <c r="H781" s="10">
        <f t="shared" si="100"/>
        <v>4.383</v>
      </c>
      <c r="I781" s="15">
        <f t="shared" si="101"/>
        <v>26298</v>
      </c>
      <c r="J781" s="13">
        <f t="shared" si="97"/>
        <v>0.6</v>
      </c>
      <c r="K781" s="15">
        <f t="shared" si="102"/>
        <v>17532</v>
      </c>
      <c r="L781" s="9">
        <f t="shared" si="96"/>
        <v>17.532</v>
      </c>
    </row>
    <row r="782" spans="1:12" x14ac:dyDescent="0.25">
      <c r="A782" s="1">
        <v>43728</v>
      </c>
      <c r="B782">
        <v>600</v>
      </c>
      <c r="C782">
        <v>540</v>
      </c>
      <c r="D782">
        <v>150</v>
      </c>
      <c r="E782" s="1">
        <f t="shared" si="98"/>
        <v>43749</v>
      </c>
      <c r="F782" s="1">
        <f t="shared" si="99"/>
        <v>43899</v>
      </c>
      <c r="G782" s="5">
        <f>SUMIF('Date de baza'!E:E,"&lt;="&amp;A782,'Date de baza'!C:C)-SUMIF('Date de baza'!F:F,"&lt;"&amp;A782,'Date de baza'!C:C)</f>
        <v>43200</v>
      </c>
      <c r="H782" s="10">
        <f t="shared" si="100"/>
        <v>4.32</v>
      </c>
      <c r="I782" s="15">
        <f t="shared" si="101"/>
        <v>25920</v>
      </c>
      <c r="J782" s="13">
        <f t="shared" si="97"/>
        <v>0.6</v>
      </c>
      <c r="K782" s="15">
        <f t="shared" si="102"/>
        <v>17280</v>
      </c>
      <c r="L782" s="9">
        <f t="shared" si="96"/>
        <v>17.28</v>
      </c>
    </row>
    <row r="783" spans="1:12" x14ac:dyDescent="0.25">
      <c r="A783" s="1">
        <v>43729</v>
      </c>
      <c r="B783">
        <v>600</v>
      </c>
      <c r="C783">
        <v>540</v>
      </c>
      <c r="D783">
        <v>150</v>
      </c>
      <c r="E783" s="1">
        <f t="shared" si="98"/>
        <v>43750</v>
      </c>
      <c r="F783" s="1">
        <f t="shared" si="99"/>
        <v>43900</v>
      </c>
      <c r="G783" s="5">
        <f>SUMIF('Date de baza'!E:E,"&lt;="&amp;A783,'Date de baza'!C:C)-SUMIF('Date de baza'!F:F,"&lt;"&amp;A783,'Date de baza'!C:C)</f>
        <v>42570</v>
      </c>
      <c r="H783" s="10">
        <f t="shared" si="100"/>
        <v>4.2570000000000006</v>
      </c>
      <c r="I783" s="15">
        <f t="shared" si="101"/>
        <v>25542</v>
      </c>
      <c r="J783" s="13">
        <f t="shared" si="97"/>
        <v>0.6</v>
      </c>
      <c r="K783" s="15">
        <f t="shared" si="102"/>
        <v>17028</v>
      </c>
      <c r="L783" s="9">
        <f t="shared" si="96"/>
        <v>17.027999999999999</v>
      </c>
    </row>
    <row r="784" spans="1:12" x14ac:dyDescent="0.25">
      <c r="A784" s="1">
        <v>43730</v>
      </c>
      <c r="B784">
        <v>600</v>
      </c>
      <c r="C784">
        <v>540</v>
      </c>
      <c r="D784">
        <v>150</v>
      </c>
      <c r="E784" s="1">
        <f t="shared" si="98"/>
        <v>43751</v>
      </c>
      <c r="F784" s="1">
        <f t="shared" si="99"/>
        <v>43901</v>
      </c>
      <c r="G784" s="5">
        <f>SUMIF('Date de baza'!E:E,"&lt;="&amp;A784,'Date de baza'!C:C)-SUMIF('Date de baza'!F:F,"&lt;"&amp;A784,'Date de baza'!C:C)</f>
        <v>41760</v>
      </c>
      <c r="H784" s="10">
        <f t="shared" si="100"/>
        <v>4.1760000000000002</v>
      </c>
      <c r="I784" s="15">
        <f t="shared" si="101"/>
        <v>25056</v>
      </c>
      <c r="J784" s="13">
        <f t="shared" si="97"/>
        <v>0.6</v>
      </c>
      <c r="K784" s="15">
        <f t="shared" si="102"/>
        <v>16704</v>
      </c>
      <c r="L784" s="9">
        <f t="shared" si="96"/>
        <v>16.704000000000001</v>
      </c>
    </row>
    <row r="785" spans="1:12" x14ac:dyDescent="0.25">
      <c r="A785" s="1">
        <v>43731</v>
      </c>
      <c r="B785">
        <v>600</v>
      </c>
      <c r="C785">
        <v>540</v>
      </c>
      <c r="D785">
        <v>150</v>
      </c>
      <c r="E785" s="1">
        <f t="shared" si="98"/>
        <v>43752</v>
      </c>
      <c r="F785" s="1">
        <f t="shared" si="99"/>
        <v>43902</v>
      </c>
      <c r="G785" s="5">
        <f>SUMIF('Date de baza'!E:E,"&lt;="&amp;A785,'Date de baza'!C:C)-SUMIF('Date de baza'!F:F,"&lt;"&amp;A785,'Date de baza'!C:C)</f>
        <v>40950</v>
      </c>
      <c r="H785" s="10">
        <f t="shared" si="100"/>
        <v>4.0950000000000006</v>
      </c>
      <c r="I785" s="15">
        <f t="shared" si="101"/>
        <v>24570</v>
      </c>
      <c r="J785" s="13">
        <f t="shared" si="97"/>
        <v>0.6</v>
      </c>
      <c r="K785" s="15">
        <f t="shared" si="102"/>
        <v>16380</v>
      </c>
      <c r="L785" s="9">
        <f t="shared" si="96"/>
        <v>16.38</v>
      </c>
    </row>
    <row r="786" spans="1:12" x14ac:dyDescent="0.25">
      <c r="A786" s="1">
        <v>43732</v>
      </c>
      <c r="B786">
        <v>600</v>
      </c>
      <c r="C786">
        <v>540</v>
      </c>
      <c r="D786">
        <v>150</v>
      </c>
      <c r="E786" s="1">
        <f t="shared" si="98"/>
        <v>43753</v>
      </c>
      <c r="F786" s="1">
        <f t="shared" si="99"/>
        <v>43903</v>
      </c>
      <c r="G786" s="5">
        <f>SUMIF('Date de baza'!E:E,"&lt;="&amp;A786,'Date de baza'!C:C)-SUMIF('Date de baza'!F:F,"&lt;"&amp;A786,'Date de baza'!C:C)</f>
        <v>40140</v>
      </c>
      <c r="H786" s="10">
        <f t="shared" si="100"/>
        <v>4.0140000000000002</v>
      </c>
      <c r="I786" s="15">
        <f t="shared" si="101"/>
        <v>24084</v>
      </c>
      <c r="J786" s="13">
        <f t="shared" si="97"/>
        <v>0.6</v>
      </c>
      <c r="K786" s="15">
        <f t="shared" si="102"/>
        <v>16056</v>
      </c>
      <c r="L786" s="9">
        <f t="shared" si="96"/>
        <v>16.056000000000001</v>
      </c>
    </row>
    <row r="787" spans="1:12" x14ac:dyDescent="0.25">
      <c r="A787" s="1">
        <v>43733</v>
      </c>
      <c r="B787">
        <v>600</v>
      </c>
      <c r="C787">
        <v>540</v>
      </c>
      <c r="D787">
        <v>150</v>
      </c>
      <c r="E787" s="1">
        <f t="shared" si="98"/>
        <v>43754</v>
      </c>
      <c r="F787" s="1">
        <f t="shared" si="99"/>
        <v>43904</v>
      </c>
      <c r="G787" s="5">
        <f>SUMIF('Date de baza'!E:E,"&lt;="&amp;A787,'Date de baza'!C:C)-SUMIF('Date de baza'!F:F,"&lt;"&amp;A787,'Date de baza'!C:C)</f>
        <v>39330</v>
      </c>
      <c r="H787" s="10">
        <f t="shared" si="100"/>
        <v>3.9330000000000003</v>
      </c>
      <c r="I787" s="15">
        <f t="shared" si="101"/>
        <v>19665</v>
      </c>
      <c r="J787" s="13">
        <f t="shared" si="97"/>
        <v>0.5</v>
      </c>
      <c r="K787" s="15">
        <f t="shared" si="102"/>
        <v>19665</v>
      </c>
      <c r="L787" s="9">
        <f t="shared" si="96"/>
        <v>15.731999999999999</v>
      </c>
    </row>
    <row r="788" spans="1:12" x14ac:dyDescent="0.25">
      <c r="A788" s="1">
        <v>43734</v>
      </c>
      <c r="B788">
        <v>600</v>
      </c>
      <c r="C788">
        <v>540</v>
      </c>
      <c r="D788">
        <v>150</v>
      </c>
      <c r="E788" s="1">
        <f t="shared" si="98"/>
        <v>43755</v>
      </c>
      <c r="F788" s="1">
        <f t="shared" si="99"/>
        <v>43905</v>
      </c>
      <c r="G788" s="5">
        <f>SUMIF('Date de baza'!E:E,"&lt;="&amp;A788,'Date de baza'!C:C)-SUMIF('Date de baza'!F:F,"&lt;"&amp;A788,'Date de baza'!C:C)</f>
        <v>38520</v>
      </c>
      <c r="H788" s="10">
        <f t="shared" si="100"/>
        <v>3.8520000000000003</v>
      </c>
      <c r="I788" s="15">
        <f t="shared" si="101"/>
        <v>19260</v>
      </c>
      <c r="J788" s="13">
        <f t="shared" si="97"/>
        <v>0.5</v>
      </c>
      <c r="K788" s="15">
        <f t="shared" si="102"/>
        <v>19260</v>
      </c>
      <c r="L788" s="9">
        <f t="shared" si="96"/>
        <v>15.407999999999999</v>
      </c>
    </row>
    <row r="789" spans="1:12" x14ac:dyDescent="0.25">
      <c r="A789" s="1">
        <v>43735</v>
      </c>
      <c r="B789">
        <v>600</v>
      </c>
      <c r="C789">
        <v>540</v>
      </c>
      <c r="D789">
        <v>150</v>
      </c>
      <c r="E789" s="1">
        <f t="shared" si="98"/>
        <v>43756</v>
      </c>
      <c r="F789" s="1">
        <f t="shared" si="99"/>
        <v>43906</v>
      </c>
      <c r="G789" s="5">
        <f>SUMIF('Date de baza'!E:E,"&lt;="&amp;A789,'Date de baza'!C:C)-SUMIF('Date de baza'!F:F,"&lt;"&amp;A789,'Date de baza'!C:C)</f>
        <v>37710</v>
      </c>
      <c r="H789" s="10">
        <f t="shared" si="100"/>
        <v>3.7710000000000004</v>
      </c>
      <c r="I789" s="15">
        <f t="shared" si="101"/>
        <v>18855</v>
      </c>
      <c r="J789" s="13">
        <f t="shared" si="97"/>
        <v>0.5</v>
      </c>
      <c r="K789" s="15">
        <f t="shared" si="102"/>
        <v>18855</v>
      </c>
      <c r="L789" s="9">
        <f t="shared" si="96"/>
        <v>15.084</v>
      </c>
    </row>
    <row r="790" spans="1:12" x14ac:dyDescent="0.25">
      <c r="A790" s="1">
        <v>43736</v>
      </c>
      <c r="B790">
        <v>600</v>
      </c>
      <c r="C790">
        <v>540</v>
      </c>
      <c r="D790">
        <v>150</v>
      </c>
      <c r="E790" s="1">
        <f t="shared" si="98"/>
        <v>43757</v>
      </c>
      <c r="F790" s="1">
        <f t="shared" si="99"/>
        <v>43907</v>
      </c>
      <c r="G790" s="5">
        <f>SUMIF('Date de baza'!E:E,"&lt;="&amp;A790,'Date de baza'!C:C)-SUMIF('Date de baza'!F:F,"&lt;"&amp;A790,'Date de baza'!C:C)</f>
        <v>36900</v>
      </c>
      <c r="H790" s="10">
        <f t="shared" si="100"/>
        <v>3.6900000000000004</v>
      </c>
      <c r="I790" s="15">
        <f t="shared" si="101"/>
        <v>18450</v>
      </c>
      <c r="J790" s="13">
        <f t="shared" si="97"/>
        <v>0.5</v>
      </c>
      <c r="K790" s="15">
        <f t="shared" si="102"/>
        <v>18450</v>
      </c>
      <c r="L790" s="9">
        <f t="shared" si="96"/>
        <v>14.76</v>
      </c>
    </row>
    <row r="791" spans="1:12" x14ac:dyDescent="0.25">
      <c r="A791" s="1">
        <v>43737</v>
      </c>
      <c r="B791">
        <v>600</v>
      </c>
      <c r="C791">
        <v>540</v>
      </c>
      <c r="D791">
        <v>150</v>
      </c>
      <c r="E791" s="1">
        <f t="shared" si="98"/>
        <v>43758</v>
      </c>
      <c r="F791" s="1">
        <f t="shared" si="99"/>
        <v>43908</v>
      </c>
      <c r="G791" s="5">
        <f>SUMIF('Date de baza'!E:E,"&lt;="&amp;A791,'Date de baza'!C:C)-SUMIF('Date de baza'!F:F,"&lt;"&amp;A791,'Date de baza'!C:C)</f>
        <v>36090</v>
      </c>
      <c r="H791" s="10">
        <f t="shared" si="100"/>
        <v>3.609</v>
      </c>
      <c r="I791" s="15">
        <f t="shared" si="101"/>
        <v>18045</v>
      </c>
      <c r="J791" s="13">
        <f t="shared" si="97"/>
        <v>0.5</v>
      </c>
      <c r="K791" s="15">
        <f t="shared" si="102"/>
        <v>18045</v>
      </c>
      <c r="L791" s="9">
        <f t="shared" si="96"/>
        <v>14.436</v>
      </c>
    </row>
    <row r="792" spans="1:12" x14ac:dyDescent="0.25">
      <c r="A792" s="1">
        <v>43738</v>
      </c>
      <c r="B792">
        <v>600</v>
      </c>
      <c r="C792">
        <v>540</v>
      </c>
      <c r="D792">
        <v>150</v>
      </c>
      <c r="E792" s="1">
        <f t="shared" si="98"/>
        <v>43759</v>
      </c>
      <c r="F792" s="1">
        <f t="shared" si="99"/>
        <v>43909</v>
      </c>
      <c r="G792" s="5">
        <f>SUMIF('Date de baza'!E:E,"&lt;="&amp;A792,'Date de baza'!C:C)-SUMIF('Date de baza'!F:F,"&lt;"&amp;A792,'Date de baza'!C:C)</f>
        <v>35280</v>
      </c>
      <c r="H792" s="10">
        <f t="shared" si="100"/>
        <v>3.528</v>
      </c>
      <c r="I792" s="15">
        <f t="shared" si="101"/>
        <v>17640</v>
      </c>
      <c r="J792" s="13">
        <f t="shared" si="97"/>
        <v>0.5</v>
      </c>
      <c r="K792" s="15">
        <f t="shared" si="102"/>
        <v>17640</v>
      </c>
      <c r="L792" s="9">
        <f t="shared" ref="L792:L855" si="103">G792/2500</f>
        <v>14.112</v>
      </c>
    </row>
    <row r="793" spans="1:12" x14ac:dyDescent="0.25">
      <c r="A793" s="1">
        <v>43739</v>
      </c>
      <c r="B793">
        <v>200</v>
      </c>
      <c r="C793">
        <v>180</v>
      </c>
      <c r="D793">
        <v>180</v>
      </c>
      <c r="E793" s="1">
        <f t="shared" si="98"/>
        <v>43760</v>
      </c>
      <c r="F793" s="1">
        <f t="shared" si="99"/>
        <v>43940</v>
      </c>
      <c r="G793" s="5">
        <f>SUMIF('Date de baza'!E:E,"&lt;="&amp;A793,'Date de baza'!C:C)-SUMIF('Date de baza'!F:F,"&lt;"&amp;A793,'Date de baza'!C:C)</f>
        <v>34470</v>
      </c>
      <c r="H793" s="10">
        <f t="shared" si="100"/>
        <v>3.4470000000000001</v>
      </c>
      <c r="I793" s="15">
        <f t="shared" si="101"/>
        <v>17235</v>
      </c>
      <c r="J793" s="13">
        <f t="shared" si="97"/>
        <v>0.5</v>
      </c>
      <c r="K793" s="15">
        <f t="shared" si="102"/>
        <v>17235</v>
      </c>
      <c r="L793" s="9">
        <f t="shared" si="103"/>
        <v>13.788</v>
      </c>
    </row>
    <row r="794" spans="1:12" x14ac:dyDescent="0.25">
      <c r="A794" s="1">
        <v>43740</v>
      </c>
      <c r="B794">
        <v>200</v>
      </c>
      <c r="C794">
        <v>180</v>
      </c>
      <c r="D794">
        <v>180</v>
      </c>
      <c r="E794" s="1">
        <f t="shared" si="98"/>
        <v>43761</v>
      </c>
      <c r="F794" s="1">
        <f t="shared" si="99"/>
        <v>43941</v>
      </c>
      <c r="G794" s="5">
        <f>SUMIF('Date de baza'!E:E,"&lt;="&amp;A794,'Date de baza'!C:C)-SUMIF('Date de baza'!F:F,"&lt;"&amp;A794,'Date de baza'!C:C)</f>
        <v>33660</v>
      </c>
      <c r="H794" s="10">
        <f t="shared" si="100"/>
        <v>3.3660000000000001</v>
      </c>
      <c r="I794" s="15">
        <f t="shared" si="101"/>
        <v>16830</v>
      </c>
      <c r="J794" s="13">
        <f t="shared" si="97"/>
        <v>0.5</v>
      </c>
      <c r="K794" s="15">
        <f t="shared" si="102"/>
        <v>16830</v>
      </c>
      <c r="L794" s="9">
        <f t="shared" si="103"/>
        <v>13.464</v>
      </c>
    </row>
    <row r="795" spans="1:12" x14ac:dyDescent="0.25">
      <c r="A795" s="1">
        <v>43741</v>
      </c>
      <c r="B795">
        <v>200</v>
      </c>
      <c r="C795">
        <v>180</v>
      </c>
      <c r="D795">
        <v>180</v>
      </c>
      <c r="E795" s="1">
        <f t="shared" si="98"/>
        <v>43762</v>
      </c>
      <c r="F795" s="1">
        <f t="shared" si="99"/>
        <v>43942</v>
      </c>
      <c r="G795" s="5">
        <f>SUMIF('Date de baza'!E:E,"&lt;="&amp;A795,'Date de baza'!C:C)-SUMIF('Date de baza'!F:F,"&lt;"&amp;A795,'Date de baza'!C:C)</f>
        <v>32850</v>
      </c>
      <c r="H795" s="10">
        <f t="shared" si="100"/>
        <v>3.2850000000000001</v>
      </c>
      <c r="I795" s="15">
        <f t="shared" si="101"/>
        <v>16425</v>
      </c>
      <c r="J795" s="13">
        <f t="shared" si="97"/>
        <v>0.5</v>
      </c>
      <c r="K795" s="15">
        <f t="shared" si="102"/>
        <v>16425</v>
      </c>
      <c r="L795" s="9">
        <f t="shared" si="103"/>
        <v>13.14</v>
      </c>
    </row>
    <row r="796" spans="1:12" x14ac:dyDescent="0.25">
      <c r="A796" s="1">
        <v>43742</v>
      </c>
      <c r="B796">
        <v>200</v>
      </c>
      <c r="C796">
        <v>180</v>
      </c>
      <c r="D796">
        <v>180</v>
      </c>
      <c r="E796" s="1">
        <f t="shared" si="98"/>
        <v>43763</v>
      </c>
      <c r="F796" s="1">
        <f t="shared" si="99"/>
        <v>43943</v>
      </c>
      <c r="G796" s="5">
        <f>SUMIF('Date de baza'!E:E,"&lt;="&amp;A796,'Date de baza'!C:C)-SUMIF('Date de baza'!F:F,"&lt;"&amp;A796,'Date de baza'!C:C)</f>
        <v>32040</v>
      </c>
      <c r="H796" s="10">
        <f t="shared" si="100"/>
        <v>3.2040000000000002</v>
      </c>
      <c r="I796" s="15">
        <f t="shared" si="101"/>
        <v>16020</v>
      </c>
      <c r="J796" s="13">
        <f t="shared" si="97"/>
        <v>0.5</v>
      </c>
      <c r="K796" s="15">
        <f t="shared" si="102"/>
        <v>16020</v>
      </c>
      <c r="L796" s="9">
        <f t="shared" si="103"/>
        <v>12.816000000000001</v>
      </c>
    </row>
    <row r="797" spans="1:12" x14ac:dyDescent="0.25">
      <c r="A797" s="1">
        <v>43743</v>
      </c>
      <c r="B797">
        <v>200</v>
      </c>
      <c r="C797">
        <v>180</v>
      </c>
      <c r="D797">
        <v>180</v>
      </c>
      <c r="E797" s="1">
        <f t="shared" si="98"/>
        <v>43764</v>
      </c>
      <c r="F797" s="1">
        <f t="shared" si="99"/>
        <v>43944</v>
      </c>
      <c r="G797" s="5">
        <f>SUMIF('Date de baza'!E:E,"&lt;="&amp;A797,'Date de baza'!C:C)-SUMIF('Date de baza'!F:F,"&lt;"&amp;A797,'Date de baza'!C:C)</f>
        <v>31230</v>
      </c>
      <c r="H797" s="10">
        <f t="shared" si="100"/>
        <v>3.1230000000000002</v>
      </c>
      <c r="I797" s="15">
        <f t="shared" si="101"/>
        <v>15615</v>
      </c>
      <c r="J797" s="13">
        <f t="shared" si="97"/>
        <v>0.5</v>
      </c>
      <c r="K797" s="15">
        <f t="shared" si="102"/>
        <v>15615</v>
      </c>
      <c r="L797" s="9">
        <f t="shared" si="103"/>
        <v>12.492000000000001</v>
      </c>
    </row>
    <row r="798" spans="1:12" x14ac:dyDescent="0.25">
      <c r="A798" s="1">
        <v>43744</v>
      </c>
      <c r="B798">
        <v>200</v>
      </c>
      <c r="C798">
        <v>180</v>
      </c>
      <c r="D798">
        <v>180</v>
      </c>
      <c r="E798" s="1">
        <f t="shared" si="98"/>
        <v>43765</v>
      </c>
      <c r="F798" s="1">
        <f t="shared" si="99"/>
        <v>43945</v>
      </c>
      <c r="G798" s="5">
        <f>SUMIF('Date de baza'!E:E,"&lt;="&amp;A798,'Date de baza'!C:C)-SUMIF('Date de baza'!F:F,"&lt;"&amp;A798,'Date de baza'!C:C)</f>
        <v>30420</v>
      </c>
      <c r="H798" s="10">
        <f t="shared" si="100"/>
        <v>3.0420000000000003</v>
      </c>
      <c r="I798" s="15">
        <f t="shared" si="101"/>
        <v>15210</v>
      </c>
      <c r="J798" s="13">
        <f t="shared" si="97"/>
        <v>0.5</v>
      </c>
      <c r="K798" s="15">
        <f t="shared" si="102"/>
        <v>15210</v>
      </c>
      <c r="L798" s="9">
        <f t="shared" si="103"/>
        <v>12.167999999999999</v>
      </c>
    </row>
    <row r="799" spans="1:12" x14ac:dyDescent="0.25">
      <c r="A799" s="1">
        <v>43745</v>
      </c>
      <c r="B799">
        <v>200</v>
      </c>
      <c r="C799">
        <v>180</v>
      </c>
      <c r="D799">
        <v>180</v>
      </c>
      <c r="E799" s="1">
        <f t="shared" si="98"/>
        <v>43766</v>
      </c>
      <c r="F799" s="1">
        <f t="shared" si="99"/>
        <v>43946</v>
      </c>
      <c r="G799" s="5">
        <f>SUMIF('Date de baza'!E:E,"&lt;="&amp;A799,'Date de baza'!C:C)-SUMIF('Date de baza'!F:F,"&lt;"&amp;A799,'Date de baza'!C:C)</f>
        <v>30240</v>
      </c>
      <c r="H799" s="10">
        <f t="shared" si="100"/>
        <v>3.024</v>
      </c>
      <c r="I799" s="15">
        <f t="shared" si="101"/>
        <v>15120</v>
      </c>
      <c r="J799" s="13">
        <f t="shared" si="97"/>
        <v>0.5</v>
      </c>
      <c r="K799" s="15">
        <f t="shared" si="102"/>
        <v>15120</v>
      </c>
      <c r="L799" s="9">
        <f t="shared" si="103"/>
        <v>12.096</v>
      </c>
    </row>
    <row r="800" spans="1:12" x14ac:dyDescent="0.25">
      <c r="A800" s="1">
        <v>43746</v>
      </c>
      <c r="B800">
        <v>200</v>
      </c>
      <c r="C800">
        <v>180</v>
      </c>
      <c r="D800">
        <v>180</v>
      </c>
      <c r="E800" s="1">
        <f t="shared" si="98"/>
        <v>43767</v>
      </c>
      <c r="F800" s="1">
        <f t="shared" si="99"/>
        <v>43947</v>
      </c>
      <c r="G800" s="5">
        <f>SUMIF('Date de baza'!E:E,"&lt;="&amp;A800,'Date de baza'!C:C)-SUMIF('Date de baza'!F:F,"&lt;"&amp;A800,'Date de baza'!C:C)</f>
        <v>30060</v>
      </c>
      <c r="H800" s="10">
        <f t="shared" si="100"/>
        <v>3.0060000000000002</v>
      </c>
      <c r="I800" s="15">
        <f t="shared" si="101"/>
        <v>15030</v>
      </c>
      <c r="J800" s="13">
        <f t="shared" si="97"/>
        <v>0.5</v>
      </c>
      <c r="K800" s="15">
        <f t="shared" si="102"/>
        <v>15030</v>
      </c>
      <c r="L800" s="9">
        <f t="shared" si="103"/>
        <v>12.023999999999999</v>
      </c>
    </row>
    <row r="801" spans="1:12" x14ac:dyDescent="0.25">
      <c r="A801" s="1">
        <v>43747</v>
      </c>
      <c r="B801">
        <v>200</v>
      </c>
      <c r="C801">
        <v>180</v>
      </c>
      <c r="D801">
        <v>180</v>
      </c>
      <c r="E801" s="1">
        <f t="shared" si="98"/>
        <v>43768</v>
      </c>
      <c r="F801" s="1">
        <f t="shared" si="99"/>
        <v>43948</v>
      </c>
      <c r="G801" s="5">
        <f>SUMIF('Date de baza'!E:E,"&lt;="&amp;A801,'Date de baza'!C:C)-SUMIF('Date de baza'!F:F,"&lt;"&amp;A801,'Date de baza'!C:C)</f>
        <v>29880</v>
      </c>
      <c r="H801" s="10">
        <f t="shared" si="100"/>
        <v>2.988</v>
      </c>
      <c r="I801" s="15">
        <f t="shared" si="101"/>
        <v>9860.4</v>
      </c>
      <c r="J801" s="13">
        <f t="shared" si="97"/>
        <v>0.33</v>
      </c>
      <c r="K801" s="15">
        <f t="shared" si="102"/>
        <v>20019.599999999999</v>
      </c>
      <c r="L801" s="9">
        <f t="shared" si="103"/>
        <v>11.952</v>
      </c>
    </row>
    <row r="802" spans="1:12" x14ac:dyDescent="0.25">
      <c r="A802" s="1">
        <v>43748</v>
      </c>
      <c r="B802">
        <v>200</v>
      </c>
      <c r="C802">
        <v>180</v>
      </c>
      <c r="D802">
        <v>180</v>
      </c>
      <c r="E802" s="1">
        <f t="shared" si="98"/>
        <v>43769</v>
      </c>
      <c r="F802" s="1">
        <f t="shared" si="99"/>
        <v>43949</v>
      </c>
      <c r="G802" s="5">
        <f>SUMIF('Date de baza'!E:E,"&lt;="&amp;A802,'Date de baza'!C:C)-SUMIF('Date de baza'!F:F,"&lt;"&amp;A802,'Date de baza'!C:C)</f>
        <v>29700</v>
      </c>
      <c r="H802" s="10">
        <f t="shared" si="100"/>
        <v>2.97</v>
      </c>
      <c r="I802" s="15">
        <f t="shared" si="101"/>
        <v>9801</v>
      </c>
      <c r="J802" s="13">
        <f t="shared" si="97"/>
        <v>0.33</v>
      </c>
      <c r="K802" s="15">
        <f t="shared" si="102"/>
        <v>19899</v>
      </c>
      <c r="L802" s="9">
        <f t="shared" si="103"/>
        <v>11.88</v>
      </c>
    </row>
    <row r="803" spans="1:12" x14ac:dyDescent="0.25">
      <c r="A803" s="1">
        <v>43749</v>
      </c>
      <c r="B803">
        <v>200</v>
      </c>
      <c r="C803">
        <v>180</v>
      </c>
      <c r="D803">
        <v>180</v>
      </c>
      <c r="E803" s="1">
        <f t="shared" si="98"/>
        <v>43770</v>
      </c>
      <c r="F803" s="1">
        <f t="shared" si="99"/>
        <v>43950</v>
      </c>
      <c r="G803" s="5">
        <f>SUMIF('Date de baza'!E:E,"&lt;="&amp;A803,'Date de baza'!C:C)-SUMIF('Date de baza'!F:F,"&lt;"&amp;A803,'Date de baza'!C:C)</f>
        <v>29520</v>
      </c>
      <c r="H803" s="10">
        <f t="shared" si="100"/>
        <v>2.952</v>
      </c>
      <c r="I803" s="15">
        <f t="shared" si="101"/>
        <v>9741.6</v>
      </c>
      <c r="J803" s="13">
        <f t="shared" si="97"/>
        <v>0.33</v>
      </c>
      <c r="K803" s="15">
        <f t="shared" si="102"/>
        <v>19778.400000000001</v>
      </c>
      <c r="L803" s="9">
        <f t="shared" si="103"/>
        <v>11.808</v>
      </c>
    </row>
    <row r="804" spans="1:12" x14ac:dyDescent="0.25">
      <c r="A804" s="1">
        <v>43750</v>
      </c>
      <c r="B804">
        <v>200</v>
      </c>
      <c r="C804">
        <v>180</v>
      </c>
      <c r="D804">
        <v>180</v>
      </c>
      <c r="E804" s="1">
        <f t="shared" si="98"/>
        <v>43771</v>
      </c>
      <c r="F804" s="1">
        <f t="shared" si="99"/>
        <v>43951</v>
      </c>
      <c r="G804" s="5">
        <f>SUMIF('Date de baza'!E:E,"&lt;="&amp;A804,'Date de baza'!C:C)-SUMIF('Date de baza'!F:F,"&lt;"&amp;A804,'Date de baza'!C:C)</f>
        <v>29340</v>
      </c>
      <c r="H804" s="10">
        <f t="shared" si="100"/>
        <v>2.9340000000000002</v>
      </c>
      <c r="I804" s="15">
        <f t="shared" si="101"/>
        <v>9682.2000000000007</v>
      </c>
      <c r="J804" s="13">
        <f t="shared" ref="J804:J867" si="104">I804/G804</f>
        <v>0.33</v>
      </c>
      <c r="K804" s="15">
        <f t="shared" si="102"/>
        <v>19657.8</v>
      </c>
      <c r="L804" s="9">
        <f t="shared" si="103"/>
        <v>11.736000000000001</v>
      </c>
    </row>
    <row r="805" spans="1:12" x14ac:dyDescent="0.25">
      <c r="A805" s="1">
        <v>43751</v>
      </c>
      <c r="B805">
        <v>200</v>
      </c>
      <c r="C805">
        <v>180</v>
      </c>
      <c r="D805">
        <v>180</v>
      </c>
      <c r="E805" s="1">
        <f t="shared" si="98"/>
        <v>43772</v>
      </c>
      <c r="F805" s="1">
        <f t="shared" si="99"/>
        <v>43952</v>
      </c>
      <c r="G805" s="5">
        <f>SUMIF('Date de baza'!E:E,"&lt;="&amp;A805,'Date de baza'!C:C)-SUMIF('Date de baza'!F:F,"&lt;"&amp;A805,'Date de baza'!C:C)</f>
        <v>29160</v>
      </c>
      <c r="H805" s="10">
        <f t="shared" si="100"/>
        <v>2.9159999999999999</v>
      </c>
      <c r="I805" s="15">
        <f t="shared" si="101"/>
        <v>9622.8000000000011</v>
      </c>
      <c r="J805" s="13">
        <f t="shared" si="104"/>
        <v>0.33</v>
      </c>
      <c r="K805" s="15">
        <f t="shared" si="102"/>
        <v>19537.199999999997</v>
      </c>
      <c r="L805" s="9">
        <f t="shared" si="103"/>
        <v>11.664</v>
      </c>
    </row>
    <row r="806" spans="1:12" x14ac:dyDescent="0.25">
      <c r="A806" s="1">
        <v>43752</v>
      </c>
      <c r="B806">
        <v>200</v>
      </c>
      <c r="C806">
        <v>180</v>
      </c>
      <c r="D806">
        <v>180</v>
      </c>
      <c r="E806" s="1">
        <f t="shared" si="98"/>
        <v>43773</v>
      </c>
      <c r="F806" s="1">
        <f t="shared" si="99"/>
        <v>43953</v>
      </c>
      <c r="G806" s="5">
        <f>SUMIF('Date de baza'!E:E,"&lt;="&amp;A806,'Date de baza'!C:C)-SUMIF('Date de baza'!F:F,"&lt;"&amp;A806,'Date de baza'!C:C)</f>
        <v>28980</v>
      </c>
      <c r="H806" s="10">
        <f t="shared" si="100"/>
        <v>2.8980000000000001</v>
      </c>
      <c r="I806" s="15">
        <f t="shared" si="101"/>
        <v>9563.4</v>
      </c>
      <c r="J806" s="13">
        <f t="shared" si="104"/>
        <v>0.32999999999999996</v>
      </c>
      <c r="K806" s="15">
        <f t="shared" si="102"/>
        <v>19416.599999999999</v>
      </c>
      <c r="L806" s="9">
        <f t="shared" si="103"/>
        <v>11.592000000000001</v>
      </c>
    </row>
    <row r="807" spans="1:12" x14ac:dyDescent="0.25">
      <c r="A807" s="1">
        <v>43753</v>
      </c>
      <c r="B807">
        <v>200</v>
      </c>
      <c r="C807">
        <v>180</v>
      </c>
      <c r="D807">
        <v>180</v>
      </c>
      <c r="E807" s="1">
        <f t="shared" si="98"/>
        <v>43774</v>
      </c>
      <c r="F807" s="1">
        <f t="shared" si="99"/>
        <v>43954</v>
      </c>
      <c r="G807" s="5">
        <f>SUMIF('Date de baza'!E:E,"&lt;="&amp;A807,'Date de baza'!C:C)-SUMIF('Date de baza'!F:F,"&lt;"&amp;A807,'Date de baza'!C:C)</f>
        <v>28800</v>
      </c>
      <c r="H807" s="10">
        <f t="shared" si="100"/>
        <v>2.8800000000000003</v>
      </c>
      <c r="I807" s="15">
        <f t="shared" si="101"/>
        <v>9504</v>
      </c>
      <c r="J807" s="13">
        <f t="shared" si="104"/>
        <v>0.33</v>
      </c>
      <c r="K807" s="15">
        <f t="shared" si="102"/>
        <v>19296</v>
      </c>
      <c r="L807" s="9">
        <f t="shared" si="103"/>
        <v>11.52</v>
      </c>
    </row>
    <row r="808" spans="1:12" x14ac:dyDescent="0.25">
      <c r="A808" s="1">
        <v>43754</v>
      </c>
      <c r="B808">
        <v>100</v>
      </c>
      <c r="C808">
        <v>90</v>
      </c>
      <c r="D808">
        <v>210</v>
      </c>
      <c r="E808" s="1">
        <f t="shared" si="98"/>
        <v>43775</v>
      </c>
      <c r="F808" s="1">
        <f t="shared" si="99"/>
        <v>43985</v>
      </c>
      <c r="G808" s="5">
        <f>SUMIF('Date de baza'!E:E,"&lt;="&amp;A808,'Date de baza'!C:C)-SUMIF('Date de baza'!F:F,"&lt;"&amp;A808,'Date de baza'!C:C)</f>
        <v>28620</v>
      </c>
      <c r="H808" s="10">
        <f t="shared" si="100"/>
        <v>2.8620000000000001</v>
      </c>
      <c r="I808" s="15">
        <f t="shared" si="101"/>
        <v>9444.6</v>
      </c>
      <c r="J808" s="13">
        <f t="shared" si="104"/>
        <v>0.33</v>
      </c>
      <c r="K808" s="15">
        <f t="shared" si="102"/>
        <v>19175.400000000001</v>
      </c>
      <c r="L808" s="9">
        <f t="shared" si="103"/>
        <v>11.448</v>
      </c>
    </row>
    <row r="809" spans="1:12" x14ac:dyDescent="0.25">
      <c r="A809" s="1">
        <v>43755</v>
      </c>
      <c r="B809">
        <v>100</v>
      </c>
      <c r="C809">
        <v>90</v>
      </c>
      <c r="D809">
        <v>210</v>
      </c>
      <c r="E809" s="1">
        <f t="shared" si="98"/>
        <v>43776</v>
      </c>
      <c r="F809" s="1">
        <f t="shared" si="99"/>
        <v>43986</v>
      </c>
      <c r="G809" s="5">
        <f>SUMIF('Date de baza'!E:E,"&lt;="&amp;A809,'Date de baza'!C:C)-SUMIF('Date de baza'!F:F,"&lt;"&amp;A809,'Date de baza'!C:C)</f>
        <v>28440</v>
      </c>
      <c r="H809" s="10">
        <f t="shared" si="100"/>
        <v>2.8440000000000003</v>
      </c>
      <c r="I809" s="15">
        <f t="shared" si="101"/>
        <v>9385.2000000000007</v>
      </c>
      <c r="J809" s="13">
        <f t="shared" si="104"/>
        <v>0.33</v>
      </c>
      <c r="K809" s="15">
        <f t="shared" si="102"/>
        <v>19054.8</v>
      </c>
      <c r="L809" s="9">
        <f t="shared" si="103"/>
        <v>11.375999999999999</v>
      </c>
    </row>
    <row r="810" spans="1:12" x14ac:dyDescent="0.25">
      <c r="A810" s="1">
        <v>43756</v>
      </c>
      <c r="B810">
        <v>100</v>
      </c>
      <c r="C810">
        <v>90</v>
      </c>
      <c r="D810">
        <v>210</v>
      </c>
      <c r="E810" s="1">
        <f t="shared" si="98"/>
        <v>43777</v>
      </c>
      <c r="F810" s="1">
        <f t="shared" si="99"/>
        <v>43987</v>
      </c>
      <c r="G810" s="5">
        <f>SUMIF('Date de baza'!E:E,"&lt;="&amp;A810,'Date de baza'!C:C)-SUMIF('Date de baza'!F:F,"&lt;"&amp;A810,'Date de baza'!C:C)</f>
        <v>28260</v>
      </c>
      <c r="H810" s="10">
        <f t="shared" si="100"/>
        <v>2.8260000000000001</v>
      </c>
      <c r="I810" s="15">
        <f t="shared" si="101"/>
        <v>9325.8000000000011</v>
      </c>
      <c r="J810" s="13">
        <f t="shared" si="104"/>
        <v>0.33</v>
      </c>
      <c r="K810" s="15">
        <f t="shared" si="102"/>
        <v>18934.199999999997</v>
      </c>
      <c r="L810" s="9">
        <f t="shared" si="103"/>
        <v>11.304</v>
      </c>
    </row>
    <row r="811" spans="1:12" x14ac:dyDescent="0.25">
      <c r="A811" s="1">
        <v>43757</v>
      </c>
      <c r="B811">
        <v>100</v>
      </c>
      <c r="C811">
        <v>90</v>
      </c>
      <c r="D811">
        <v>210</v>
      </c>
      <c r="E811" s="1">
        <f t="shared" si="98"/>
        <v>43778</v>
      </c>
      <c r="F811" s="1">
        <f t="shared" si="99"/>
        <v>43988</v>
      </c>
      <c r="G811" s="5">
        <f>SUMIF('Date de baza'!E:E,"&lt;="&amp;A811,'Date de baza'!C:C)-SUMIF('Date de baza'!F:F,"&lt;"&amp;A811,'Date de baza'!C:C)</f>
        <v>28080</v>
      </c>
      <c r="H811" s="10">
        <f t="shared" si="100"/>
        <v>2.8080000000000003</v>
      </c>
      <c r="I811" s="15">
        <f t="shared" si="101"/>
        <v>9266.4</v>
      </c>
      <c r="J811" s="13">
        <f t="shared" si="104"/>
        <v>0.32999999999999996</v>
      </c>
      <c r="K811" s="15">
        <f t="shared" si="102"/>
        <v>18813.599999999999</v>
      </c>
      <c r="L811" s="9">
        <f t="shared" si="103"/>
        <v>11.231999999999999</v>
      </c>
    </row>
    <row r="812" spans="1:12" x14ac:dyDescent="0.25">
      <c r="A812" s="1">
        <v>43758</v>
      </c>
      <c r="B812">
        <v>100</v>
      </c>
      <c r="C812">
        <v>90</v>
      </c>
      <c r="D812">
        <v>210</v>
      </c>
      <c r="E812" s="1">
        <f t="shared" si="98"/>
        <v>43779</v>
      </c>
      <c r="F812" s="1">
        <f t="shared" si="99"/>
        <v>43989</v>
      </c>
      <c r="G812" s="5">
        <f>SUMIF('Date de baza'!E:E,"&lt;="&amp;A812,'Date de baza'!C:C)-SUMIF('Date de baza'!F:F,"&lt;"&amp;A812,'Date de baza'!C:C)</f>
        <v>27900</v>
      </c>
      <c r="H812" s="10">
        <f t="shared" si="100"/>
        <v>2.79</v>
      </c>
      <c r="I812" s="15">
        <f t="shared" si="101"/>
        <v>9207</v>
      </c>
      <c r="J812" s="13">
        <f t="shared" si="104"/>
        <v>0.33</v>
      </c>
      <c r="K812" s="15">
        <f t="shared" si="102"/>
        <v>18693</v>
      </c>
      <c r="L812" s="9">
        <f t="shared" si="103"/>
        <v>11.16</v>
      </c>
    </row>
    <row r="813" spans="1:12" x14ac:dyDescent="0.25">
      <c r="A813" s="1">
        <v>43759</v>
      </c>
      <c r="B813">
        <v>100</v>
      </c>
      <c r="C813">
        <v>90</v>
      </c>
      <c r="D813">
        <v>210</v>
      </c>
      <c r="E813" s="1">
        <f t="shared" si="98"/>
        <v>43780</v>
      </c>
      <c r="F813" s="1">
        <f t="shared" si="99"/>
        <v>43990</v>
      </c>
      <c r="G813" s="5">
        <f>SUMIF('Date de baza'!E:E,"&lt;="&amp;A813,'Date de baza'!C:C)-SUMIF('Date de baza'!F:F,"&lt;"&amp;A813,'Date de baza'!C:C)</f>
        <v>27720</v>
      </c>
      <c r="H813" s="10">
        <f t="shared" si="100"/>
        <v>2.7720000000000002</v>
      </c>
      <c r="I813" s="15">
        <f t="shared" si="101"/>
        <v>9147.6</v>
      </c>
      <c r="J813" s="13">
        <f t="shared" si="104"/>
        <v>0.33</v>
      </c>
      <c r="K813" s="15">
        <f t="shared" si="102"/>
        <v>18572.400000000001</v>
      </c>
      <c r="L813" s="9">
        <f t="shared" si="103"/>
        <v>11.087999999999999</v>
      </c>
    </row>
    <row r="814" spans="1:12" x14ac:dyDescent="0.25">
      <c r="A814" s="1">
        <v>43760</v>
      </c>
      <c r="B814">
        <v>100</v>
      </c>
      <c r="C814">
        <v>90</v>
      </c>
      <c r="D814">
        <v>210</v>
      </c>
      <c r="E814" s="1">
        <f t="shared" si="98"/>
        <v>43781</v>
      </c>
      <c r="F814" s="1">
        <f t="shared" si="99"/>
        <v>43991</v>
      </c>
      <c r="G814" s="5">
        <f>SUMIF('Date de baza'!E:E,"&lt;="&amp;A814,'Date de baza'!C:C)-SUMIF('Date de baza'!F:F,"&lt;"&amp;A814,'Date de baza'!C:C)</f>
        <v>27900</v>
      </c>
      <c r="H814" s="10">
        <f t="shared" si="100"/>
        <v>2.79</v>
      </c>
      <c r="I814" s="15">
        <f t="shared" si="101"/>
        <v>9207</v>
      </c>
      <c r="J814" s="13">
        <f t="shared" si="104"/>
        <v>0.33</v>
      </c>
      <c r="K814" s="15">
        <f t="shared" si="102"/>
        <v>18693</v>
      </c>
      <c r="L814" s="9">
        <f t="shared" si="103"/>
        <v>11.16</v>
      </c>
    </row>
    <row r="815" spans="1:12" x14ac:dyDescent="0.25">
      <c r="A815" s="1">
        <v>43761</v>
      </c>
      <c r="B815">
        <v>100</v>
      </c>
      <c r="C815">
        <v>90</v>
      </c>
      <c r="D815">
        <v>210</v>
      </c>
      <c r="E815" s="1">
        <f t="shared" si="98"/>
        <v>43782</v>
      </c>
      <c r="F815" s="1">
        <f t="shared" si="99"/>
        <v>43992</v>
      </c>
      <c r="G815" s="5">
        <f>SUMIF('Date de baza'!E:E,"&lt;="&amp;A815,'Date de baza'!C:C)-SUMIF('Date de baza'!F:F,"&lt;"&amp;A815,'Date de baza'!C:C)</f>
        <v>28080</v>
      </c>
      <c r="H815" s="10">
        <f t="shared" si="100"/>
        <v>2.8080000000000003</v>
      </c>
      <c r="I815" s="15">
        <f t="shared" si="101"/>
        <v>9266.4</v>
      </c>
      <c r="J815" s="13">
        <f t="shared" si="104"/>
        <v>0.32999999999999996</v>
      </c>
      <c r="K815" s="15">
        <f t="shared" si="102"/>
        <v>18813.599999999999</v>
      </c>
      <c r="L815" s="9">
        <f t="shared" si="103"/>
        <v>11.231999999999999</v>
      </c>
    </row>
    <row r="816" spans="1:12" x14ac:dyDescent="0.25">
      <c r="A816" s="1">
        <v>43762</v>
      </c>
      <c r="B816">
        <v>100</v>
      </c>
      <c r="C816">
        <v>90</v>
      </c>
      <c r="D816">
        <v>210</v>
      </c>
      <c r="E816" s="1">
        <f t="shared" si="98"/>
        <v>43783</v>
      </c>
      <c r="F816" s="1">
        <f t="shared" si="99"/>
        <v>43993</v>
      </c>
      <c r="G816" s="5">
        <f>SUMIF('Date de baza'!E:E,"&lt;="&amp;A816,'Date de baza'!C:C)-SUMIF('Date de baza'!F:F,"&lt;"&amp;A816,'Date de baza'!C:C)</f>
        <v>28260</v>
      </c>
      <c r="H816" s="10">
        <f t="shared" si="100"/>
        <v>2.8260000000000001</v>
      </c>
      <c r="I816" s="15">
        <f t="shared" si="101"/>
        <v>9325.8000000000011</v>
      </c>
      <c r="J816" s="13">
        <f t="shared" si="104"/>
        <v>0.33</v>
      </c>
      <c r="K816" s="15">
        <f t="shared" si="102"/>
        <v>18934.199999999997</v>
      </c>
      <c r="L816" s="9">
        <f t="shared" si="103"/>
        <v>11.304</v>
      </c>
    </row>
    <row r="817" spans="1:12" x14ac:dyDescent="0.25">
      <c r="A817" s="1">
        <v>43763</v>
      </c>
      <c r="B817">
        <v>100</v>
      </c>
      <c r="C817">
        <v>90</v>
      </c>
      <c r="D817">
        <v>210</v>
      </c>
      <c r="E817" s="1">
        <f t="shared" si="98"/>
        <v>43784</v>
      </c>
      <c r="F817" s="1">
        <f t="shared" si="99"/>
        <v>43994</v>
      </c>
      <c r="G817" s="5">
        <f>SUMIF('Date de baza'!E:E,"&lt;="&amp;A817,'Date de baza'!C:C)-SUMIF('Date de baza'!F:F,"&lt;"&amp;A817,'Date de baza'!C:C)</f>
        <v>28440</v>
      </c>
      <c r="H817" s="10">
        <f t="shared" si="100"/>
        <v>2.8440000000000003</v>
      </c>
      <c r="I817" s="15">
        <f t="shared" si="101"/>
        <v>9385.2000000000007</v>
      </c>
      <c r="J817" s="13">
        <f t="shared" si="104"/>
        <v>0.33</v>
      </c>
      <c r="K817" s="15">
        <f t="shared" si="102"/>
        <v>19054.8</v>
      </c>
      <c r="L817" s="9">
        <f t="shared" si="103"/>
        <v>11.375999999999999</v>
      </c>
    </row>
    <row r="818" spans="1:12" x14ac:dyDescent="0.25">
      <c r="A818" s="1">
        <v>43764</v>
      </c>
      <c r="B818">
        <v>100</v>
      </c>
      <c r="C818">
        <v>90</v>
      </c>
      <c r="D818">
        <v>210</v>
      </c>
      <c r="E818" s="1">
        <f t="shared" si="98"/>
        <v>43785</v>
      </c>
      <c r="F818" s="1">
        <f t="shared" si="99"/>
        <v>43995</v>
      </c>
      <c r="G818" s="5">
        <f>SUMIF('Date de baza'!E:E,"&lt;="&amp;A818,'Date de baza'!C:C)-SUMIF('Date de baza'!F:F,"&lt;"&amp;A818,'Date de baza'!C:C)</f>
        <v>28620</v>
      </c>
      <c r="H818" s="10">
        <f t="shared" si="100"/>
        <v>2.8620000000000001</v>
      </c>
      <c r="I818" s="15">
        <f t="shared" si="101"/>
        <v>9444.6</v>
      </c>
      <c r="J818" s="13">
        <f t="shared" si="104"/>
        <v>0.33</v>
      </c>
      <c r="K818" s="15">
        <f t="shared" si="102"/>
        <v>19175.400000000001</v>
      </c>
      <c r="L818" s="9">
        <f t="shared" si="103"/>
        <v>11.448</v>
      </c>
    </row>
    <row r="819" spans="1:12" x14ac:dyDescent="0.25">
      <c r="A819" s="1">
        <v>43765</v>
      </c>
      <c r="B819">
        <v>100</v>
      </c>
      <c r="C819">
        <v>90</v>
      </c>
      <c r="D819">
        <v>210</v>
      </c>
      <c r="E819" s="1">
        <f t="shared" si="98"/>
        <v>43786</v>
      </c>
      <c r="F819" s="1">
        <f t="shared" si="99"/>
        <v>43996</v>
      </c>
      <c r="G819" s="5">
        <f>SUMIF('Date de baza'!E:E,"&lt;="&amp;A819,'Date de baza'!C:C)-SUMIF('Date de baza'!F:F,"&lt;"&amp;A819,'Date de baza'!C:C)</f>
        <v>28800</v>
      </c>
      <c r="H819" s="10">
        <f t="shared" si="100"/>
        <v>2.8800000000000003</v>
      </c>
      <c r="I819" s="15">
        <f t="shared" si="101"/>
        <v>9504</v>
      </c>
      <c r="J819" s="13">
        <f t="shared" si="104"/>
        <v>0.33</v>
      </c>
      <c r="K819" s="15">
        <f t="shared" si="102"/>
        <v>19296</v>
      </c>
      <c r="L819" s="9">
        <f t="shared" si="103"/>
        <v>11.52</v>
      </c>
    </row>
    <row r="820" spans="1:12" x14ac:dyDescent="0.25">
      <c r="A820" s="1">
        <v>43766</v>
      </c>
      <c r="B820">
        <v>100</v>
      </c>
      <c r="C820">
        <v>90</v>
      </c>
      <c r="D820">
        <v>210</v>
      </c>
      <c r="E820" s="1">
        <f t="shared" si="98"/>
        <v>43787</v>
      </c>
      <c r="F820" s="1">
        <f t="shared" si="99"/>
        <v>43997</v>
      </c>
      <c r="G820" s="5">
        <f>SUMIF('Date de baza'!E:E,"&lt;="&amp;A820,'Date de baza'!C:C)-SUMIF('Date de baza'!F:F,"&lt;"&amp;A820,'Date de baza'!C:C)</f>
        <v>28980</v>
      </c>
      <c r="H820" s="10">
        <f t="shared" si="100"/>
        <v>2.8980000000000001</v>
      </c>
      <c r="I820" s="15">
        <f t="shared" si="101"/>
        <v>9563.4</v>
      </c>
      <c r="J820" s="13">
        <f t="shared" si="104"/>
        <v>0.32999999999999996</v>
      </c>
      <c r="K820" s="15">
        <f t="shared" si="102"/>
        <v>19416.599999999999</v>
      </c>
      <c r="L820" s="9">
        <f t="shared" si="103"/>
        <v>11.592000000000001</v>
      </c>
    </row>
    <row r="821" spans="1:12" x14ac:dyDescent="0.25">
      <c r="A821" s="1">
        <v>43767</v>
      </c>
      <c r="B821">
        <v>100</v>
      </c>
      <c r="C821">
        <v>90</v>
      </c>
      <c r="D821">
        <v>210</v>
      </c>
      <c r="E821" s="1">
        <f t="shared" si="98"/>
        <v>43788</v>
      </c>
      <c r="F821" s="1">
        <f t="shared" si="99"/>
        <v>43998</v>
      </c>
      <c r="G821" s="5">
        <f>SUMIF('Date de baza'!E:E,"&lt;="&amp;A821,'Date de baza'!C:C)-SUMIF('Date de baza'!F:F,"&lt;"&amp;A821,'Date de baza'!C:C)</f>
        <v>29160</v>
      </c>
      <c r="H821" s="10">
        <f t="shared" si="100"/>
        <v>2.9159999999999999</v>
      </c>
      <c r="I821" s="15">
        <f t="shared" si="101"/>
        <v>9622.8000000000011</v>
      </c>
      <c r="J821" s="13">
        <f t="shared" si="104"/>
        <v>0.33</v>
      </c>
      <c r="K821" s="15">
        <f t="shared" si="102"/>
        <v>19537.199999999997</v>
      </c>
      <c r="L821" s="9">
        <f t="shared" si="103"/>
        <v>11.664</v>
      </c>
    </row>
    <row r="822" spans="1:12" x14ac:dyDescent="0.25">
      <c r="A822" s="1">
        <v>43768</v>
      </c>
      <c r="B822">
        <v>100</v>
      </c>
      <c r="C822">
        <v>90</v>
      </c>
      <c r="D822">
        <v>210</v>
      </c>
      <c r="E822" s="1">
        <f t="shared" si="98"/>
        <v>43789</v>
      </c>
      <c r="F822" s="1">
        <f t="shared" si="99"/>
        <v>43999</v>
      </c>
      <c r="G822" s="5">
        <f>SUMIF('Date de baza'!E:E,"&lt;="&amp;A822,'Date de baza'!C:C)-SUMIF('Date de baza'!F:F,"&lt;"&amp;A822,'Date de baza'!C:C)</f>
        <v>29340</v>
      </c>
      <c r="H822" s="10">
        <f t="shared" si="100"/>
        <v>2.9340000000000002</v>
      </c>
      <c r="I822" s="15">
        <f t="shared" si="101"/>
        <v>9682.2000000000007</v>
      </c>
      <c r="J822" s="13">
        <f t="shared" si="104"/>
        <v>0.33</v>
      </c>
      <c r="K822" s="15">
        <f t="shared" si="102"/>
        <v>19657.8</v>
      </c>
      <c r="L822" s="9">
        <f t="shared" si="103"/>
        <v>11.736000000000001</v>
      </c>
    </row>
    <row r="823" spans="1:12" x14ac:dyDescent="0.25">
      <c r="A823" s="1">
        <v>43769</v>
      </c>
      <c r="B823">
        <v>100</v>
      </c>
      <c r="C823">
        <v>90</v>
      </c>
      <c r="D823">
        <v>210</v>
      </c>
      <c r="E823" s="1">
        <f t="shared" si="98"/>
        <v>43790</v>
      </c>
      <c r="F823" s="1">
        <f t="shared" si="99"/>
        <v>44000</v>
      </c>
      <c r="G823" s="5">
        <f>SUMIF('Date de baza'!E:E,"&lt;="&amp;A823,'Date de baza'!C:C)-SUMIF('Date de baza'!F:F,"&lt;"&amp;A823,'Date de baza'!C:C)</f>
        <v>29520</v>
      </c>
      <c r="H823" s="10">
        <f t="shared" si="100"/>
        <v>2.952</v>
      </c>
      <c r="I823" s="15">
        <f t="shared" si="101"/>
        <v>9741.6</v>
      </c>
      <c r="J823" s="13">
        <f t="shared" si="104"/>
        <v>0.33</v>
      </c>
      <c r="K823" s="15">
        <f t="shared" si="102"/>
        <v>19778.400000000001</v>
      </c>
      <c r="L823" s="9">
        <f t="shared" si="103"/>
        <v>11.808</v>
      </c>
    </row>
    <row r="824" spans="1:12" x14ac:dyDescent="0.25">
      <c r="A824" s="1">
        <v>43770</v>
      </c>
      <c r="B824">
        <v>20</v>
      </c>
      <c r="C824">
        <v>18</v>
      </c>
      <c r="D824">
        <v>210</v>
      </c>
      <c r="E824" s="1">
        <f t="shared" si="98"/>
        <v>43791</v>
      </c>
      <c r="F824" s="1">
        <f t="shared" si="99"/>
        <v>44001</v>
      </c>
      <c r="G824" s="5">
        <f>SUMIF('Date de baza'!E:E,"&lt;="&amp;A824,'Date de baza'!C:C)-SUMIF('Date de baza'!F:F,"&lt;"&amp;A824,'Date de baza'!C:C)</f>
        <v>29700</v>
      </c>
      <c r="H824" s="10">
        <f t="shared" si="100"/>
        <v>2.97</v>
      </c>
      <c r="I824" s="15">
        <f t="shared" si="101"/>
        <v>9801</v>
      </c>
      <c r="J824" s="13">
        <f t="shared" si="104"/>
        <v>0.33</v>
      </c>
      <c r="K824" s="15">
        <f t="shared" si="102"/>
        <v>19899</v>
      </c>
      <c r="L824" s="9">
        <f t="shared" si="103"/>
        <v>11.88</v>
      </c>
    </row>
    <row r="825" spans="1:12" x14ac:dyDescent="0.25">
      <c r="A825" s="1">
        <v>43771</v>
      </c>
      <c r="B825">
        <v>20</v>
      </c>
      <c r="C825">
        <v>18</v>
      </c>
      <c r="D825">
        <v>210</v>
      </c>
      <c r="E825" s="1">
        <f t="shared" si="98"/>
        <v>43792</v>
      </c>
      <c r="F825" s="1">
        <f t="shared" si="99"/>
        <v>44002</v>
      </c>
      <c r="G825" s="5">
        <f>SUMIF('Date de baza'!E:E,"&lt;="&amp;A825,'Date de baza'!C:C)-SUMIF('Date de baza'!F:F,"&lt;"&amp;A825,'Date de baza'!C:C)</f>
        <v>29880</v>
      </c>
      <c r="H825" s="10">
        <f t="shared" si="100"/>
        <v>2.988</v>
      </c>
      <c r="I825" s="15">
        <f t="shared" si="101"/>
        <v>9860.4</v>
      </c>
      <c r="J825" s="13">
        <f t="shared" si="104"/>
        <v>0.33</v>
      </c>
      <c r="K825" s="15">
        <f t="shared" si="102"/>
        <v>20019.599999999999</v>
      </c>
      <c r="L825" s="9">
        <f t="shared" si="103"/>
        <v>11.952</v>
      </c>
    </row>
    <row r="826" spans="1:12" x14ac:dyDescent="0.25">
      <c r="A826" s="1">
        <v>43772</v>
      </c>
      <c r="B826">
        <v>20</v>
      </c>
      <c r="C826">
        <v>18</v>
      </c>
      <c r="D826">
        <v>210</v>
      </c>
      <c r="E826" s="1">
        <f t="shared" si="98"/>
        <v>43793</v>
      </c>
      <c r="F826" s="1">
        <f t="shared" si="99"/>
        <v>44003</v>
      </c>
      <c r="G826" s="5">
        <f>SUMIF('Date de baza'!E:E,"&lt;="&amp;A826,'Date de baza'!C:C)-SUMIF('Date de baza'!F:F,"&lt;"&amp;A826,'Date de baza'!C:C)</f>
        <v>30060</v>
      </c>
      <c r="H826" s="10">
        <f t="shared" si="100"/>
        <v>3.0060000000000002</v>
      </c>
      <c r="I826" s="15">
        <f t="shared" si="101"/>
        <v>15030</v>
      </c>
      <c r="J826" s="13">
        <f t="shared" si="104"/>
        <v>0.5</v>
      </c>
      <c r="K826" s="15">
        <f t="shared" si="102"/>
        <v>15030</v>
      </c>
      <c r="L826" s="9">
        <f t="shared" si="103"/>
        <v>12.023999999999999</v>
      </c>
    </row>
    <row r="827" spans="1:12" x14ac:dyDescent="0.25">
      <c r="A827" s="1">
        <v>43773</v>
      </c>
      <c r="B827">
        <v>20</v>
      </c>
      <c r="C827">
        <v>18</v>
      </c>
      <c r="D827">
        <v>210</v>
      </c>
      <c r="E827" s="1">
        <f t="shared" si="98"/>
        <v>43794</v>
      </c>
      <c r="F827" s="1">
        <f t="shared" si="99"/>
        <v>44004</v>
      </c>
      <c r="G827" s="5">
        <f>SUMIF('Date de baza'!E:E,"&lt;="&amp;A827,'Date de baza'!C:C)-SUMIF('Date de baza'!F:F,"&lt;"&amp;A827,'Date de baza'!C:C)</f>
        <v>30240</v>
      </c>
      <c r="H827" s="10">
        <f t="shared" si="100"/>
        <v>3.024</v>
      </c>
      <c r="I827" s="15">
        <f t="shared" si="101"/>
        <v>15120</v>
      </c>
      <c r="J827" s="13">
        <f t="shared" si="104"/>
        <v>0.5</v>
      </c>
      <c r="K827" s="15">
        <f t="shared" si="102"/>
        <v>15120</v>
      </c>
      <c r="L827" s="9">
        <f t="shared" si="103"/>
        <v>12.096</v>
      </c>
    </row>
    <row r="828" spans="1:12" x14ac:dyDescent="0.25">
      <c r="A828" s="1">
        <v>43774</v>
      </c>
      <c r="B828">
        <v>20</v>
      </c>
      <c r="C828">
        <v>18</v>
      </c>
      <c r="D828">
        <v>210</v>
      </c>
      <c r="E828" s="1">
        <f t="shared" si="98"/>
        <v>43795</v>
      </c>
      <c r="F828" s="1">
        <f t="shared" si="99"/>
        <v>44005</v>
      </c>
      <c r="G828" s="5">
        <f>SUMIF('Date de baza'!E:E,"&lt;="&amp;A828,'Date de baza'!C:C)-SUMIF('Date de baza'!F:F,"&lt;"&amp;A828,'Date de baza'!C:C)</f>
        <v>30420</v>
      </c>
      <c r="H828" s="10">
        <f t="shared" si="100"/>
        <v>3.0420000000000003</v>
      </c>
      <c r="I828" s="15">
        <f t="shared" si="101"/>
        <v>15210</v>
      </c>
      <c r="J828" s="13">
        <f t="shared" si="104"/>
        <v>0.5</v>
      </c>
      <c r="K828" s="15">
        <f t="shared" si="102"/>
        <v>15210</v>
      </c>
      <c r="L828" s="9">
        <f t="shared" si="103"/>
        <v>12.167999999999999</v>
      </c>
    </row>
    <row r="829" spans="1:12" x14ac:dyDescent="0.25">
      <c r="A829" s="1">
        <v>43775</v>
      </c>
      <c r="B829">
        <v>20</v>
      </c>
      <c r="C829">
        <v>18</v>
      </c>
      <c r="D829">
        <v>210</v>
      </c>
      <c r="E829" s="1">
        <f t="shared" si="98"/>
        <v>43796</v>
      </c>
      <c r="F829" s="1">
        <f t="shared" si="99"/>
        <v>44006</v>
      </c>
      <c r="G829" s="5">
        <f>SUMIF('Date de baza'!E:E,"&lt;="&amp;A829,'Date de baza'!C:C)-SUMIF('Date de baza'!F:F,"&lt;"&amp;A829,'Date de baza'!C:C)</f>
        <v>29790</v>
      </c>
      <c r="H829" s="10">
        <f t="shared" si="100"/>
        <v>2.9790000000000001</v>
      </c>
      <c r="I829" s="15">
        <f t="shared" si="101"/>
        <v>9830.7000000000007</v>
      </c>
      <c r="J829" s="13">
        <f t="shared" si="104"/>
        <v>0.33</v>
      </c>
      <c r="K829" s="15">
        <f t="shared" si="102"/>
        <v>19959.3</v>
      </c>
      <c r="L829" s="9">
        <f t="shared" si="103"/>
        <v>11.916</v>
      </c>
    </row>
    <row r="830" spans="1:12" x14ac:dyDescent="0.25">
      <c r="A830" s="1">
        <v>43776</v>
      </c>
      <c r="B830">
        <v>20</v>
      </c>
      <c r="C830">
        <v>18</v>
      </c>
      <c r="D830">
        <v>210</v>
      </c>
      <c r="E830" s="1">
        <f t="shared" si="98"/>
        <v>43797</v>
      </c>
      <c r="F830" s="1">
        <f t="shared" si="99"/>
        <v>44007</v>
      </c>
      <c r="G830" s="5">
        <f>SUMIF('Date de baza'!E:E,"&lt;="&amp;A830,'Date de baza'!C:C)-SUMIF('Date de baza'!F:F,"&lt;"&amp;A830,'Date de baza'!C:C)</f>
        <v>29160</v>
      </c>
      <c r="H830" s="10">
        <f t="shared" si="100"/>
        <v>2.9159999999999999</v>
      </c>
      <c r="I830" s="15">
        <f t="shared" si="101"/>
        <v>9622.8000000000011</v>
      </c>
      <c r="J830" s="13">
        <f t="shared" si="104"/>
        <v>0.33</v>
      </c>
      <c r="K830" s="15">
        <f t="shared" si="102"/>
        <v>19537.199999999997</v>
      </c>
      <c r="L830" s="9">
        <f t="shared" si="103"/>
        <v>11.664</v>
      </c>
    </row>
    <row r="831" spans="1:12" x14ac:dyDescent="0.25">
      <c r="A831" s="1">
        <v>43777</v>
      </c>
      <c r="B831">
        <v>20</v>
      </c>
      <c r="C831">
        <v>18</v>
      </c>
      <c r="D831">
        <v>210</v>
      </c>
      <c r="E831" s="1">
        <f t="shared" si="98"/>
        <v>43798</v>
      </c>
      <c r="F831" s="1">
        <f t="shared" si="99"/>
        <v>44008</v>
      </c>
      <c r="G831" s="5">
        <f>SUMIF('Date de baza'!E:E,"&lt;="&amp;A831,'Date de baza'!C:C)-SUMIF('Date de baza'!F:F,"&lt;"&amp;A831,'Date de baza'!C:C)</f>
        <v>28530</v>
      </c>
      <c r="H831" s="10">
        <f t="shared" si="100"/>
        <v>2.8530000000000002</v>
      </c>
      <c r="I831" s="15">
        <f t="shared" si="101"/>
        <v>9414.9</v>
      </c>
      <c r="J831" s="13">
        <f t="shared" si="104"/>
        <v>0.32999999999999996</v>
      </c>
      <c r="K831" s="15">
        <f t="shared" si="102"/>
        <v>19115.099999999999</v>
      </c>
      <c r="L831" s="9">
        <f t="shared" si="103"/>
        <v>11.412000000000001</v>
      </c>
    </row>
    <row r="832" spans="1:12" x14ac:dyDescent="0.25">
      <c r="A832" s="1">
        <v>43778</v>
      </c>
      <c r="B832">
        <v>20</v>
      </c>
      <c r="C832">
        <v>18</v>
      </c>
      <c r="D832">
        <v>210</v>
      </c>
      <c r="E832" s="1">
        <f t="shared" si="98"/>
        <v>43799</v>
      </c>
      <c r="F832" s="1">
        <f t="shared" si="99"/>
        <v>44009</v>
      </c>
      <c r="G832" s="5">
        <f>SUMIF('Date de baza'!E:E,"&lt;="&amp;A832,'Date de baza'!C:C)-SUMIF('Date de baza'!F:F,"&lt;"&amp;A832,'Date de baza'!C:C)</f>
        <v>27900</v>
      </c>
      <c r="H832" s="10">
        <f t="shared" si="100"/>
        <v>2.79</v>
      </c>
      <c r="I832" s="15">
        <f t="shared" si="101"/>
        <v>9207</v>
      </c>
      <c r="J832" s="13">
        <f t="shared" si="104"/>
        <v>0.33</v>
      </c>
      <c r="K832" s="15">
        <f t="shared" si="102"/>
        <v>18693</v>
      </c>
      <c r="L832" s="9">
        <f t="shared" si="103"/>
        <v>11.16</v>
      </c>
    </row>
    <row r="833" spans="1:12" x14ac:dyDescent="0.25">
      <c r="A833" s="1">
        <v>43779</v>
      </c>
      <c r="B833">
        <v>20</v>
      </c>
      <c r="C833">
        <v>18</v>
      </c>
      <c r="D833">
        <v>210</v>
      </c>
      <c r="E833" s="1">
        <f t="shared" si="98"/>
        <v>43800</v>
      </c>
      <c r="F833" s="1">
        <f t="shared" si="99"/>
        <v>44010</v>
      </c>
      <c r="G833" s="5">
        <f>SUMIF('Date de baza'!E:E,"&lt;="&amp;A833,'Date de baza'!C:C)-SUMIF('Date de baza'!F:F,"&lt;"&amp;A833,'Date de baza'!C:C)</f>
        <v>27270</v>
      </c>
      <c r="H833" s="10">
        <f t="shared" si="100"/>
        <v>2.7270000000000003</v>
      </c>
      <c r="I833" s="15">
        <f t="shared" si="101"/>
        <v>8999.1</v>
      </c>
      <c r="J833" s="13">
        <f t="shared" si="104"/>
        <v>0.33</v>
      </c>
      <c r="K833" s="15">
        <f t="shared" si="102"/>
        <v>18270.900000000001</v>
      </c>
      <c r="L833" s="9">
        <f t="shared" si="103"/>
        <v>10.907999999999999</v>
      </c>
    </row>
    <row r="834" spans="1:12" x14ac:dyDescent="0.25">
      <c r="A834" s="1">
        <v>43780</v>
      </c>
      <c r="B834">
        <v>20</v>
      </c>
      <c r="C834">
        <v>18</v>
      </c>
      <c r="D834">
        <v>180</v>
      </c>
      <c r="E834" s="1">
        <f t="shared" si="98"/>
        <v>43801</v>
      </c>
      <c r="F834" s="1">
        <f t="shared" si="99"/>
        <v>43981</v>
      </c>
      <c r="G834" s="5">
        <f>SUMIF('Date de baza'!E:E,"&lt;="&amp;A834,'Date de baza'!C:C)-SUMIF('Date de baza'!F:F,"&lt;"&amp;A834,'Date de baza'!C:C)</f>
        <v>26640</v>
      </c>
      <c r="H834" s="10">
        <f t="shared" si="100"/>
        <v>2.6640000000000001</v>
      </c>
      <c r="I834" s="15">
        <f t="shared" si="101"/>
        <v>8791.2000000000007</v>
      </c>
      <c r="J834" s="13">
        <f t="shared" si="104"/>
        <v>0.33</v>
      </c>
      <c r="K834" s="15">
        <f t="shared" si="102"/>
        <v>17848.8</v>
      </c>
      <c r="L834" s="9">
        <f t="shared" si="103"/>
        <v>10.656000000000001</v>
      </c>
    </row>
    <row r="835" spans="1:12" x14ac:dyDescent="0.25">
      <c r="A835" s="1">
        <v>43781</v>
      </c>
      <c r="B835">
        <v>20</v>
      </c>
      <c r="C835">
        <v>18</v>
      </c>
      <c r="D835">
        <v>180</v>
      </c>
      <c r="E835" s="1">
        <f t="shared" ref="E835:E884" si="105">A835+21</f>
        <v>43802</v>
      </c>
      <c r="F835" s="1">
        <f t="shared" ref="F835:F884" si="106">E835+D835</f>
        <v>43982</v>
      </c>
      <c r="G835" s="5">
        <f>SUMIF('Date de baza'!E:E,"&lt;="&amp;A835,'Date de baza'!C:C)-SUMIF('Date de baza'!F:F,"&lt;"&amp;A835,'Date de baza'!C:C)</f>
        <v>26010</v>
      </c>
      <c r="H835" s="10">
        <f t="shared" ref="H835:H884" si="107">G835*0.0001</f>
        <v>2.601</v>
      </c>
      <c r="I835" s="15">
        <f t="shared" ref="I835:I884" si="108">IF(G835&lt;10000,G835*20%,IF(G835&lt;20000,G835*25%,IF(G835&lt;25000,G835*30%,IF(G835&lt;30000,G835*33%,IF(G835&lt;40000,G835*50%,IF(G835&lt;50000,G835*60%,G835*60%))))))</f>
        <v>8583.3000000000011</v>
      </c>
      <c r="J835" s="13">
        <f t="shared" si="104"/>
        <v>0.33</v>
      </c>
      <c r="K835" s="15">
        <f t="shared" ref="K835:K884" si="109">G835-I835</f>
        <v>17426.699999999997</v>
      </c>
      <c r="L835" s="9">
        <f t="shared" si="103"/>
        <v>10.404</v>
      </c>
    </row>
    <row r="836" spans="1:12" x14ac:dyDescent="0.25">
      <c r="A836" s="1">
        <v>43782</v>
      </c>
      <c r="B836">
        <v>20</v>
      </c>
      <c r="C836">
        <v>18</v>
      </c>
      <c r="D836">
        <v>180</v>
      </c>
      <c r="E836" s="1">
        <f t="shared" si="105"/>
        <v>43803</v>
      </c>
      <c r="F836" s="1">
        <f t="shared" si="106"/>
        <v>43983</v>
      </c>
      <c r="G836" s="5">
        <f>SUMIF('Date de baza'!E:E,"&lt;="&amp;A836,'Date de baza'!C:C)-SUMIF('Date de baza'!F:F,"&lt;"&amp;A836,'Date de baza'!C:C)</f>
        <v>25380</v>
      </c>
      <c r="H836" s="10">
        <f t="shared" si="107"/>
        <v>2.5380000000000003</v>
      </c>
      <c r="I836" s="15">
        <f t="shared" si="108"/>
        <v>8375.4</v>
      </c>
      <c r="J836" s="13">
        <f t="shared" si="104"/>
        <v>0.32999999999999996</v>
      </c>
      <c r="K836" s="15">
        <f t="shared" si="109"/>
        <v>17004.599999999999</v>
      </c>
      <c r="L836" s="9">
        <f t="shared" si="103"/>
        <v>10.151999999999999</v>
      </c>
    </row>
    <row r="837" spans="1:12" x14ac:dyDescent="0.25">
      <c r="A837" s="1">
        <v>43783</v>
      </c>
      <c r="B837">
        <v>20</v>
      </c>
      <c r="C837">
        <v>18</v>
      </c>
      <c r="D837">
        <v>180</v>
      </c>
      <c r="E837" s="1">
        <f t="shared" si="105"/>
        <v>43804</v>
      </c>
      <c r="F837" s="1">
        <f t="shared" si="106"/>
        <v>43984</v>
      </c>
      <c r="G837" s="5">
        <f>SUMIF('Date de baza'!E:E,"&lt;="&amp;A837,'Date de baza'!C:C)-SUMIF('Date de baza'!F:F,"&lt;"&amp;A837,'Date de baza'!C:C)</f>
        <v>24750</v>
      </c>
      <c r="H837" s="10">
        <f t="shared" si="107"/>
        <v>2.4750000000000001</v>
      </c>
      <c r="I837" s="15">
        <f t="shared" si="108"/>
        <v>7425</v>
      </c>
      <c r="J837" s="13">
        <f t="shared" si="104"/>
        <v>0.3</v>
      </c>
      <c r="K837" s="15">
        <f t="shared" si="109"/>
        <v>17325</v>
      </c>
      <c r="L837" s="9">
        <f t="shared" si="103"/>
        <v>9.9</v>
      </c>
    </row>
    <row r="838" spans="1:12" x14ac:dyDescent="0.25">
      <c r="A838" s="1">
        <v>43784</v>
      </c>
      <c r="B838">
        <v>20</v>
      </c>
      <c r="C838">
        <v>18</v>
      </c>
      <c r="D838">
        <v>180</v>
      </c>
      <c r="E838" s="1">
        <f t="shared" si="105"/>
        <v>43805</v>
      </c>
      <c r="F838" s="1">
        <f t="shared" si="106"/>
        <v>43985</v>
      </c>
      <c r="G838" s="5">
        <f>SUMIF('Date de baza'!E:E,"&lt;="&amp;A838,'Date de baza'!C:C)-SUMIF('Date de baza'!F:F,"&lt;"&amp;A838,'Date de baza'!C:C)</f>
        <v>24120</v>
      </c>
      <c r="H838" s="10">
        <f t="shared" si="107"/>
        <v>2.4119999999999999</v>
      </c>
      <c r="I838" s="15">
        <f t="shared" si="108"/>
        <v>7236</v>
      </c>
      <c r="J838" s="13">
        <f t="shared" si="104"/>
        <v>0.3</v>
      </c>
      <c r="K838" s="15">
        <f t="shared" si="109"/>
        <v>16884</v>
      </c>
      <c r="L838" s="9">
        <f t="shared" si="103"/>
        <v>9.6479999999999997</v>
      </c>
    </row>
    <row r="839" spans="1:12" x14ac:dyDescent="0.25">
      <c r="A839" s="1">
        <v>43785</v>
      </c>
      <c r="B839">
        <v>20</v>
      </c>
      <c r="C839">
        <v>18</v>
      </c>
      <c r="D839">
        <v>180</v>
      </c>
      <c r="E839" s="1">
        <f t="shared" si="105"/>
        <v>43806</v>
      </c>
      <c r="F839" s="1">
        <f t="shared" si="106"/>
        <v>43986</v>
      </c>
      <c r="G839" s="5">
        <f>SUMIF('Date de baza'!E:E,"&lt;="&amp;A839,'Date de baza'!C:C)-SUMIF('Date de baza'!F:F,"&lt;"&amp;A839,'Date de baza'!C:C)</f>
        <v>23490</v>
      </c>
      <c r="H839" s="10">
        <f t="shared" si="107"/>
        <v>2.3490000000000002</v>
      </c>
      <c r="I839" s="15">
        <f t="shared" si="108"/>
        <v>7047</v>
      </c>
      <c r="J839" s="13">
        <f t="shared" si="104"/>
        <v>0.3</v>
      </c>
      <c r="K839" s="15">
        <f t="shared" si="109"/>
        <v>16443</v>
      </c>
      <c r="L839" s="9">
        <f t="shared" si="103"/>
        <v>9.3960000000000008</v>
      </c>
    </row>
    <row r="840" spans="1:12" x14ac:dyDescent="0.25">
      <c r="A840" s="1">
        <v>43786</v>
      </c>
      <c r="B840">
        <v>20</v>
      </c>
      <c r="C840">
        <v>18</v>
      </c>
      <c r="D840">
        <v>180</v>
      </c>
      <c r="E840" s="1">
        <f t="shared" si="105"/>
        <v>43807</v>
      </c>
      <c r="F840" s="1">
        <f t="shared" si="106"/>
        <v>43987</v>
      </c>
      <c r="G840" s="5">
        <f>SUMIF('Date de baza'!E:E,"&lt;="&amp;A840,'Date de baza'!C:C)-SUMIF('Date de baza'!F:F,"&lt;"&amp;A840,'Date de baza'!C:C)</f>
        <v>22860</v>
      </c>
      <c r="H840" s="10">
        <f t="shared" si="107"/>
        <v>2.286</v>
      </c>
      <c r="I840" s="15">
        <f t="shared" si="108"/>
        <v>6858</v>
      </c>
      <c r="J840" s="13">
        <f t="shared" si="104"/>
        <v>0.3</v>
      </c>
      <c r="K840" s="15">
        <f t="shared" si="109"/>
        <v>16002</v>
      </c>
      <c r="L840" s="9">
        <f t="shared" si="103"/>
        <v>9.1440000000000001</v>
      </c>
    </row>
    <row r="841" spans="1:12" x14ac:dyDescent="0.25">
      <c r="A841" s="1">
        <v>43787</v>
      </c>
      <c r="B841">
        <v>20</v>
      </c>
      <c r="C841">
        <v>18</v>
      </c>
      <c r="D841">
        <v>180</v>
      </c>
      <c r="E841" s="1">
        <f t="shared" si="105"/>
        <v>43808</v>
      </c>
      <c r="F841" s="1">
        <f t="shared" si="106"/>
        <v>43988</v>
      </c>
      <c r="G841" s="5">
        <f>SUMIF('Date de baza'!E:E,"&lt;="&amp;A841,'Date de baza'!C:C)-SUMIF('Date de baza'!F:F,"&lt;"&amp;A841,'Date de baza'!C:C)</f>
        <v>22230</v>
      </c>
      <c r="H841" s="10">
        <f t="shared" si="107"/>
        <v>2.2230000000000003</v>
      </c>
      <c r="I841" s="15">
        <f t="shared" si="108"/>
        <v>6669</v>
      </c>
      <c r="J841" s="13">
        <f t="shared" si="104"/>
        <v>0.3</v>
      </c>
      <c r="K841" s="15">
        <f t="shared" si="109"/>
        <v>15561</v>
      </c>
      <c r="L841" s="9">
        <f t="shared" si="103"/>
        <v>8.8919999999999995</v>
      </c>
    </row>
    <row r="842" spans="1:12" x14ac:dyDescent="0.25">
      <c r="A842" s="1">
        <v>43788</v>
      </c>
      <c r="B842">
        <v>20</v>
      </c>
      <c r="C842">
        <v>18</v>
      </c>
      <c r="D842">
        <v>180</v>
      </c>
      <c r="E842" s="1">
        <f t="shared" si="105"/>
        <v>43809</v>
      </c>
      <c r="F842" s="1">
        <f t="shared" si="106"/>
        <v>43989</v>
      </c>
      <c r="G842" s="5">
        <f>SUMIF('Date de baza'!E:E,"&lt;="&amp;A842,'Date de baza'!C:C)-SUMIF('Date de baza'!F:F,"&lt;"&amp;A842,'Date de baza'!C:C)</f>
        <v>21600</v>
      </c>
      <c r="H842" s="10">
        <f t="shared" si="107"/>
        <v>2.16</v>
      </c>
      <c r="I842" s="15">
        <f t="shared" si="108"/>
        <v>6480</v>
      </c>
      <c r="J842" s="13">
        <f t="shared" si="104"/>
        <v>0.3</v>
      </c>
      <c r="K842" s="15">
        <f t="shared" si="109"/>
        <v>15120</v>
      </c>
      <c r="L842" s="9">
        <f t="shared" si="103"/>
        <v>8.64</v>
      </c>
    </row>
    <row r="843" spans="1:12" x14ac:dyDescent="0.25">
      <c r="A843" s="1">
        <v>43789</v>
      </c>
      <c r="B843">
        <v>20</v>
      </c>
      <c r="C843">
        <v>18</v>
      </c>
      <c r="D843">
        <v>180</v>
      </c>
      <c r="E843" s="1">
        <f t="shared" si="105"/>
        <v>43810</v>
      </c>
      <c r="F843" s="1">
        <f t="shared" si="106"/>
        <v>43990</v>
      </c>
      <c r="G843" s="5">
        <f>SUMIF('Date de baza'!E:E,"&lt;="&amp;A843,'Date de baza'!C:C)-SUMIF('Date de baza'!F:F,"&lt;"&amp;A843,'Date de baza'!C:C)</f>
        <v>20970</v>
      </c>
      <c r="H843" s="10">
        <f t="shared" si="107"/>
        <v>2.097</v>
      </c>
      <c r="I843" s="15">
        <f t="shared" si="108"/>
        <v>6291</v>
      </c>
      <c r="J843" s="13">
        <f t="shared" si="104"/>
        <v>0.3</v>
      </c>
      <c r="K843" s="15">
        <f t="shared" si="109"/>
        <v>14679</v>
      </c>
      <c r="L843" s="9">
        <f t="shared" si="103"/>
        <v>8.3879999999999999</v>
      </c>
    </row>
    <row r="844" spans="1:12" x14ac:dyDescent="0.25">
      <c r="A844" s="1">
        <v>43790</v>
      </c>
      <c r="B844">
        <v>20</v>
      </c>
      <c r="C844">
        <v>18</v>
      </c>
      <c r="D844">
        <v>180</v>
      </c>
      <c r="E844" s="1">
        <f t="shared" si="105"/>
        <v>43811</v>
      </c>
      <c r="F844" s="1">
        <f t="shared" si="106"/>
        <v>43991</v>
      </c>
      <c r="G844" s="5">
        <f>SUMIF('Date de baza'!E:E,"&lt;="&amp;A844,'Date de baza'!C:C)-SUMIF('Date de baza'!F:F,"&lt;"&amp;A844,'Date de baza'!C:C)</f>
        <v>20340</v>
      </c>
      <c r="H844" s="10">
        <f t="shared" si="107"/>
        <v>2.0340000000000003</v>
      </c>
      <c r="I844" s="15">
        <f t="shared" si="108"/>
        <v>6102</v>
      </c>
      <c r="J844" s="13">
        <f t="shared" si="104"/>
        <v>0.3</v>
      </c>
      <c r="K844" s="15">
        <f t="shared" si="109"/>
        <v>14238</v>
      </c>
      <c r="L844" s="9">
        <f t="shared" si="103"/>
        <v>8.1359999999999992</v>
      </c>
    </row>
    <row r="845" spans="1:12" x14ac:dyDescent="0.25">
      <c r="A845" s="1">
        <v>43791</v>
      </c>
      <c r="B845">
        <v>20</v>
      </c>
      <c r="C845">
        <v>18</v>
      </c>
      <c r="D845">
        <v>180</v>
      </c>
      <c r="E845" s="1">
        <f t="shared" si="105"/>
        <v>43812</v>
      </c>
      <c r="F845" s="1">
        <f t="shared" si="106"/>
        <v>43992</v>
      </c>
      <c r="G845" s="5">
        <f>SUMIF('Date de baza'!E:E,"&lt;="&amp;A845,'Date de baza'!C:C)-SUMIF('Date de baza'!F:F,"&lt;"&amp;A845,'Date de baza'!C:C)</f>
        <v>20358</v>
      </c>
      <c r="H845" s="10">
        <f t="shared" si="107"/>
        <v>2.0358000000000001</v>
      </c>
      <c r="I845" s="15">
        <f t="shared" si="108"/>
        <v>6107.4</v>
      </c>
      <c r="J845" s="13">
        <f t="shared" si="104"/>
        <v>0.3</v>
      </c>
      <c r="K845" s="15">
        <f t="shared" si="109"/>
        <v>14250.6</v>
      </c>
      <c r="L845" s="9">
        <f t="shared" si="103"/>
        <v>8.1432000000000002</v>
      </c>
    </row>
    <row r="846" spans="1:12" x14ac:dyDescent="0.25">
      <c r="A846" s="1">
        <v>43792</v>
      </c>
      <c r="B846">
        <v>20</v>
      </c>
      <c r="C846">
        <v>18</v>
      </c>
      <c r="D846">
        <v>180</v>
      </c>
      <c r="E846" s="1">
        <f t="shared" si="105"/>
        <v>43813</v>
      </c>
      <c r="F846" s="1">
        <f t="shared" si="106"/>
        <v>43993</v>
      </c>
      <c r="G846" s="5">
        <f>SUMIF('Date de baza'!E:E,"&lt;="&amp;A846,'Date de baza'!C:C)-SUMIF('Date de baza'!F:F,"&lt;"&amp;A846,'Date de baza'!C:C)</f>
        <v>20376</v>
      </c>
      <c r="H846" s="10">
        <f t="shared" si="107"/>
        <v>2.0376000000000003</v>
      </c>
      <c r="I846" s="15">
        <f t="shared" si="108"/>
        <v>6112.8</v>
      </c>
      <c r="J846" s="13">
        <f t="shared" si="104"/>
        <v>0.3</v>
      </c>
      <c r="K846" s="15">
        <f t="shared" si="109"/>
        <v>14263.2</v>
      </c>
      <c r="L846" s="9">
        <f t="shared" si="103"/>
        <v>8.1503999999999994</v>
      </c>
    </row>
    <row r="847" spans="1:12" x14ac:dyDescent="0.25">
      <c r="A847" s="1">
        <v>43793</v>
      </c>
      <c r="B847">
        <v>20</v>
      </c>
      <c r="C847">
        <v>18</v>
      </c>
      <c r="D847">
        <v>180</v>
      </c>
      <c r="E847" s="1">
        <f t="shared" si="105"/>
        <v>43814</v>
      </c>
      <c r="F847" s="1">
        <f t="shared" si="106"/>
        <v>43994</v>
      </c>
      <c r="G847" s="5">
        <f>SUMIF('Date de baza'!E:E,"&lt;="&amp;A847,'Date de baza'!C:C)-SUMIF('Date de baza'!F:F,"&lt;"&amp;A847,'Date de baza'!C:C)</f>
        <v>20394</v>
      </c>
      <c r="H847" s="10">
        <f t="shared" si="107"/>
        <v>2.0394000000000001</v>
      </c>
      <c r="I847" s="15">
        <f t="shared" si="108"/>
        <v>6118.2</v>
      </c>
      <c r="J847" s="13">
        <f t="shared" si="104"/>
        <v>0.3</v>
      </c>
      <c r="K847" s="15">
        <f t="shared" si="109"/>
        <v>14275.8</v>
      </c>
      <c r="L847" s="9">
        <f t="shared" si="103"/>
        <v>8.1576000000000004</v>
      </c>
    </row>
    <row r="848" spans="1:12" x14ac:dyDescent="0.25">
      <c r="A848" s="1">
        <v>43794</v>
      </c>
      <c r="B848">
        <v>20</v>
      </c>
      <c r="C848">
        <v>18</v>
      </c>
      <c r="D848">
        <v>180</v>
      </c>
      <c r="E848" s="1">
        <f t="shared" si="105"/>
        <v>43815</v>
      </c>
      <c r="F848" s="1">
        <f t="shared" si="106"/>
        <v>43995</v>
      </c>
      <c r="G848" s="5">
        <f>SUMIF('Date de baza'!E:E,"&lt;="&amp;A848,'Date de baza'!C:C)-SUMIF('Date de baza'!F:F,"&lt;"&amp;A848,'Date de baza'!C:C)</f>
        <v>20412</v>
      </c>
      <c r="H848" s="10">
        <f t="shared" si="107"/>
        <v>2.0411999999999999</v>
      </c>
      <c r="I848" s="15">
        <f t="shared" si="108"/>
        <v>6123.5999999999995</v>
      </c>
      <c r="J848" s="13">
        <f t="shared" si="104"/>
        <v>0.3</v>
      </c>
      <c r="K848" s="15">
        <f t="shared" si="109"/>
        <v>14288.400000000001</v>
      </c>
      <c r="L848" s="9">
        <f t="shared" si="103"/>
        <v>8.1647999999999996</v>
      </c>
    </row>
    <row r="849" spans="1:12" x14ac:dyDescent="0.25">
      <c r="A849" s="1">
        <v>43795</v>
      </c>
      <c r="B849">
        <v>20</v>
      </c>
      <c r="C849">
        <v>18</v>
      </c>
      <c r="D849">
        <v>180</v>
      </c>
      <c r="E849" s="1">
        <f t="shared" si="105"/>
        <v>43816</v>
      </c>
      <c r="F849" s="1">
        <f t="shared" si="106"/>
        <v>43996</v>
      </c>
      <c r="G849" s="5">
        <f>SUMIF('Date de baza'!E:E,"&lt;="&amp;A849,'Date de baza'!C:C)-SUMIF('Date de baza'!F:F,"&lt;"&amp;A849,'Date de baza'!C:C)</f>
        <v>20430</v>
      </c>
      <c r="H849" s="10">
        <f t="shared" si="107"/>
        <v>2.0430000000000001</v>
      </c>
      <c r="I849" s="15">
        <f t="shared" si="108"/>
        <v>6129</v>
      </c>
      <c r="J849" s="13">
        <f t="shared" si="104"/>
        <v>0.3</v>
      </c>
      <c r="K849" s="15">
        <f t="shared" si="109"/>
        <v>14301</v>
      </c>
      <c r="L849" s="9">
        <f t="shared" si="103"/>
        <v>8.1720000000000006</v>
      </c>
    </row>
    <row r="850" spans="1:12" x14ac:dyDescent="0.25">
      <c r="A850" s="1">
        <v>43796</v>
      </c>
      <c r="B850">
        <v>20</v>
      </c>
      <c r="C850">
        <v>18</v>
      </c>
      <c r="D850">
        <v>180</v>
      </c>
      <c r="E850" s="1">
        <f t="shared" si="105"/>
        <v>43817</v>
      </c>
      <c r="F850" s="1">
        <f t="shared" si="106"/>
        <v>43997</v>
      </c>
      <c r="G850" s="5">
        <f>SUMIF('Date de baza'!E:E,"&lt;="&amp;A850,'Date de baza'!C:C)-SUMIF('Date de baza'!F:F,"&lt;"&amp;A850,'Date de baza'!C:C)</f>
        <v>20448</v>
      </c>
      <c r="H850" s="10">
        <f t="shared" si="107"/>
        <v>2.0448</v>
      </c>
      <c r="I850" s="15">
        <f t="shared" si="108"/>
        <v>6134.4</v>
      </c>
      <c r="J850" s="13">
        <f t="shared" si="104"/>
        <v>0.3</v>
      </c>
      <c r="K850" s="15">
        <f t="shared" si="109"/>
        <v>14313.6</v>
      </c>
      <c r="L850" s="9">
        <f t="shared" si="103"/>
        <v>8.1791999999999998</v>
      </c>
    </row>
    <row r="851" spans="1:12" x14ac:dyDescent="0.25">
      <c r="A851" s="1">
        <v>43797</v>
      </c>
      <c r="B851">
        <v>20</v>
      </c>
      <c r="C851">
        <v>18</v>
      </c>
      <c r="D851">
        <v>180</v>
      </c>
      <c r="E851" s="1">
        <f t="shared" si="105"/>
        <v>43818</v>
      </c>
      <c r="F851" s="1">
        <f t="shared" si="106"/>
        <v>43998</v>
      </c>
      <c r="G851" s="5">
        <f>SUMIF('Date de baza'!E:E,"&lt;="&amp;A851,'Date de baza'!C:C)-SUMIF('Date de baza'!F:F,"&lt;"&amp;A851,'Date de baza'!C:C)</f>
        <v>20466</v>
      </c>
      <c r="H851" s="10">
        <f t="shared" si="107"/>
        <v>2.0466000000000002</v>
      </c>
      <c r="I851" s="15">
        <f t="shared" si="108"/>
        <v>6139.8</v>
      </c>
      <c r="J851" s="13">
        <f t="shared" si="104"/>
        <v>0.3</v>
      </c>
      <c r="K851" s="15">
        <f t="shared" si="109"/>
        <v>14326.2</v>
      </c>
      <c r="L851" s="9">
        <f t="shared" si="103"/>
        <v>8.1864000000000008</v>
      </c>
    </row>
    <row r="852" spans="1:12" x14ac:dyDescent="0.25">
      <c r="A852" s="1">
        <v>43798</v>
      </c>
      <c r="B852">
        <v>20</v>
      </c>
      <c r="C852">
        <v>18</v>
      </c>
      <c r="D852">
        <v>180</v>
      </c>
      <c r="E852" s="1">
        <f t="shared" si="105"/>
        <v>43819</v>
      </c>
      <c r="F852" s="1">
        <f t="shared" si="106"/>
        <v>43999</v>
      </c>
      <c r="G852" s="5">
        <f>SUMIF('Date de baza'!E:E,"&lt;="&amp;A852,'Date de baza'!C:C)-SUMIF('Date de baza'!F:F,"&lt;"&amp;A852,'Date de baza'!C:C)</f>
        <v>20484</v>
      </c>
      <c r="H852" s="10">
        <f t="shared" si="107"/>
        <v>2.0484</v>
      </c>
      <c r="I852" s="15">
        <f t="shared" si="108"/>
        <v>6145.2</v>
      </c>
      <c r="J852" s="13">
        <f t="shared" si="104"/>
        <v>0.3</v>
      </c>
      <c r="K852" s="15">
        <f t="shared" si="109"/>
        <v>14338.8</v>
      </c>
      <c r="L852" s="9">
        <f t="shared" si="103"/>
        <v>8.1936</v>
      </c>
    </row>
    <row r="853" spans="1:12" x14ac:dyDescent="0.25">
      <c r="A853" s="1">
        <v>43799</v>
      </c>
      <c r="B853">
        <v>20</v>
      </c>
      <c r="C853">
        <v>18</v>
      </c>
      <c r="D853">
        <v>180</v>
      </c>
      <c r="E853" s="1">
        <f t="shared" si="105"/>
        <v>43820</v>
      </c>
      <c r="F853" s="1">
        <f t="shared" si="106"/>
        <v>44000</v>
      </c>
      <c r="G853" s="5">
        <f>SUMIF('Date de baza'!E:E,"&lt;="&amp;A853,'Date de baza'!C:C)-SUMIF('Date de baza'!F:F,"&lt;"&amp;A853,'Date de baza'!C:C)</f>
        <v>20502</v>
      </c>
      <c r="H853" s="10">
        <f t="shared" si="107"/>
        <v>2.0502000000000002</v>
      </c>
      <c r="I853" s="15">
        <f t="shared" si="108"/>
        <v>6150.5999999999995</v>
      </c>
      <c r="J853" s="13">
        <f t="shared" si="104"/>
        <v>0.3</v>
      </c>
      <c r="K853" s="15">
        <f t="shared" si="109"/>
        <v>14351.400000000001</v>
      </c>
      <c r="L853" s="9">
        <f t="shared" si="103"/>
        <v>8.2007999999999992</v>
      </c>
    </row>
    <row r="854" spans="1:12" x14ac:dyDescent="0.25">
      <c r="A854" s="1">
        <v>43800</v>
      </c>
      <c r="B854">
        <v>20</v>
      </c>
      <c r="C854">
        <v>18</v>
      </c>
      <c r="D854">
        <v>180</v>
      </c>
      <c r="E854" s="1">
        <f t="shared" si="105"/>
        <v>43821</v>
      </c>
      <c r="F854" s="1">
        <f t="shared" si="106"/>
        <v>44001</v>
      </c>
      <c r="G854" s="5">
        <f>SUMIF('Date de baza'!E:E,"&lt;="&amp;A854,'Date de baza'!C:C)-SUMIF('Date de baza'!F:F,"&lt;"&amp;A854,'Date de baza'!C:C)</f>
        <v>20520</v>
      </c>
      <c r="H854" s="10">
        <f t="shared" si="107"/>
        <v>2.052</v>
      </c>
      <c r="I854" s="15">
        <f t="shared" si="108"/>
        <v>6156</v>
      </c>
      <c r="J854" s="13">
        <f t="shared" si="104"/>
        <v>0.3</v>
      </c>
      <c r="K854" s="15">
        <f t="shared" si="109"/>
        <v>14364</v>
      </c>
      <c r="L854" s="9">
        <f t="shared" si="103"/>
        <v>8.2080000000000002</v>
      </c>
    </row>
    <row r="855" spans="1:12" x14ac:dyDescent="0.25">
      <c r="A855" s="1">
        <v>43801</v>
      </c>
      <c r="B855">
        <v>20</v>
      </c>
      <c r="C855">
        <v>18</v>
      </c>
      <c r="D855">
        <v>180</v>
      </c>
      <c r="E855" s="1">
        <f t="shared" si="105"/>
        <v>43822</v>
      </c>
      <c r="F855" s="1">
        <f t="shared" si="106"/>
        <v>44002</v>
      </c>
      <c r="G855" s="5">
        <f>SUMIF('Date de baza'!E:E,"&lt;="&amp;A855,'Date de baza'!C:C)-SUMIF('Date de baza'!F:F,"&lt;"&amp;A855,'Date de baza'!C:C)</f>
        <v>20538</v>
      </c>
      <c r="H855" s="10">
        <f t="shared" si="107"/>
        <v>2.0538000000000003</v>
      </c>
      <c r="I855" s="15">
        <f t="shared" si="108"/>
        <v>6161.4</v>
      </c>
      <c r="J855" s="13">
        <f t="shared" si="104"/>
        <v>0.3</v>
      </c>
      <c r="K855" s="15">
        <f t="shared" si="109"/>
        <v>14376.6</v>
      </c>
      <c r="L855" s="9">
        <f t="shared" si="103"/>
        <v>8.2151999999999994</v>
      </c>
    </row>
    <row r="856" spans="1:12" x14ac:dyDescent="0.25">
      <c r="A856" s="1">
        <v>43802</v>
      </c>
      <c r="B856">
        <v>20</v>
      </c>
      <c r="C856">
        <v>18</v>
      </c>
      <c r="D856">
        <v>180</v>
      </c>
      <c r="E856" s="1">
        <f t="shared" si="105"/>
        <v>43823</v>
      </c>
      <c r="F856" s="1">
        <f t="shared" si="106"/>
        <v>44003</v>
      </c>
      <c r="G856" s="5">
        <f>SUMIF('Date de baza'!E:E,"&lt;="&amp;A856,'Date de baza'!C:C)-SUMIF('Date de baza'!F:F,"&lt;"&amp;A856,'Date de baza'!C:C)</f>
        <v>20556</v>
      </c>
      <c r="H856" s="10">
        <f t="shared" si="107"/>
        <v>2.0556000000000001</v>
      </c>
      <c r="I856" s="15">
        <f t="shared" si="108"/>
        <v>6166.8</v>
      </c>
      <c r="J856" s="13">
        <f t="shared" si="104"/>
        <v>0.3</v>
      </c>
      <c r="K856" s="15">
        <f t="shared" si="109"/>
        <v>14389.2</v>
      </c>
      <c r="L856" s="9">
        <f t="shared" ref="L856:L884" si="110">G856/2500</f>
        <v>8.2224000000000004</v>
      </c>
    </row>
    <row r="857" spans="1:12" x14ac:dyDescent="0.25">
      <c r="A857" s="1">
        <v>43803</v>
      </c>
      <c r="B857">
        <v>20</v>
      </c>
      <c r="C857">
        <v>18</v>
      </c>
      <c r="D857">
        <v>180</v>
      </c>
      <c r="E857" s="1">
        <f t="shared" si="105"/>
        <v>43824</v>
      </c>
      <c r="F857" s="1">
        <f t="shared" si="106"/>
        <v>44004</v>
      </c>
      <c r="G857" s="5">
        <f>SUMIF('Date de baza'!E:E,"&lt;="&amp;A857,'Date de baza'!C:C)-SUMIF('Date de baza'!F:F,"&lt;"&amp;A857,'Date de baza'!C:C)</f>
        <v>20574</v>
      </c>
      <c r="H857" s="10">
        <f t="shared" si="107"/>
        <v>2.0573999999999999</v>
      </c>
      <c r="I857" s="15">
        <f t="shared" si="108"/>
        <v>6172.2</v>
      </c>
      <c r="J857" s="13">
        <f t="shared" si="104"/>
        <v>0.3</v>
      </c>
      <c r="K857" s="15">
        <f t="shared" si="109"/>
        <v>14401.8</v>
      </c>
      <c r="L857" s="9">
        <f t="shared" si="110"/>
        <v>8.2295999999999996</v>
      </c>
    </row>
    <row r="858" spans="1:12" x14ac:dyDescent="0.25">
      <c r="A858" s="1">
        <v>43804</v>
      </c>
      <c r="B858">
        <v>20</v>
      </c>
      <c r="C858">
        <v>18</v>
      </c>
      <c r="D858">
        <v>180</v>
      </c>
      <c r="E858" s="1">
        <f t="shared" si="105"/>
        <v>43825</v>
      </c>
      <c r="F858" s="1">
        <f t="shared" si="106"/>
        <v>44005</v>
      </c>
      <c r="G858" s="5">
        <f>SUMIF('Date de baza'!E:E,"&lt;="&amp;A858,'Date de baza'!C:C)-SUMIF('Date de baza'!F:F,"&lt;"&amp;A858,'Date de baza'!C:C)</f>
        <v>20592</v>
      </c>
      <c r="H858" s="10">
        <f t="shared" si="107"/>
        <v>2.0592000000000001</v>
      </c>
      <c r="I858" s="15">
        <f t="shared" si="108"/>
        <v>6177.5999999999995</v>
      </c>
      <c r="J858" s="13">
        <f t="shared" si="104"/>
        <v>0.3</v>
      </c>
      <c r="K858" s="15">
        <f t="shared" si="109"/>
        <v>14414.400000000001</v>
      </c>
      <c r="L858" s="9">
        <f t="shared" si="110"/>
        <v>8.2368000000000006</v>
      </c>
    </row>
    <row r="859" spans="1:12" x14ac:dyDescent="0.25">
      <c r="A859" s="1">
        <v>43805</v>
      </c>
      <c r="B859">
        <v>20</v>
      </c>
      <c r="C859">
        <v>18</v>
      </c>
      <c r="D859">
        <v>180</v>
      </c>
      <c r="E859" s="1">
        <f t="shared" si="105"/>
        <v>43826</v>
      </c>
      <c r="F859" s="1">
        <f t="shared" si="106"/>
        <v>44006</v>
      </c>
      <c r="G859" s="5">
        <f>SUMIF('Date de baza'!E:E,"&lt;="&amp;A859,'Date de baza'!C:C)-SUMIF('Date de baza'!F:F,"&lt;"&amp;A859,'Date de baza'!C:C)</f>
        <v>20610</v>
      </c>
      <c r="H859" s="10">
        <f t="shared" si="107"/>
        <v>2.0609999999999999</v>
      </c>
      <c r="I859" s="15">
        <f t="shared" si="108"/>
        <v>6183</v>
      </c>
      <c r="J859" s="13">
        <f t="shared" si="104"/>
        <v>0.3</v>
      </c>
      <c r="K859" s="15">
        <f t="shared" si="109"/>
        <v>14427</v>
      </c>
      <c r="L859" s="9">
        <f t="shared" si="110"/>
        <v>8.2439999999999998</v>
      </c>
    </row>
    <row r="860" spans="1:12" x14ac:dyDescent="0.25">
      <c r="A860" s="1">
        <v>43806</v>
      </c>
      <c r="B860">
        <v>20</v>
      </c>
      <c r="C860">
        <v>18</v>
      </c>
      <c r="D860">
        <v>180</v>
      </c>
      <c r="E860" s="1">
        <f t="shared" si="105"/>
        <v>43827</v>
      </c>
      <c r="F860" s="1">
        <f t="shared" si="106"/>
        <v>44007</v>
      </c>
      <c r="G860" s="5">
        <f>SUMIF('Date de baza'!E:E,"&lt;="&amp;A860,'Date de baza'!C:C)-SUMIF('Date de baza'!F:F,"&lt;"&amp;A860,'Date de baza'!C:C)</f>
        <v>20628</v>
      </c>
      <c r="H860" s="10">
        <f t="shared" si="107"/>
        <v>2.0628000000000002</v>
      </c>
      <c r="I860" s="15">
        <f t="shared" si="108"/>
        <v>6188.4</v>
      </c>
      <c r="J860" s="13">
        <f t="shared" si="104"/>
        <v>0.3</v>
      </c>
      <c r="K860" s="15">
        <f t="shared" si="109"/>
        <v>14439.6</v>
      </c>
      <c r="L860" s="9">
        <f t="shared" si="110"/>
        <v>8.2512000000000008</v>
      </c>
    </row>
    <row r="861" spans="1:12" x14ac:dyDescent="0.25">
      <c r="A861" s="1">
        <v>43807</v>
      </c>
      <c r="B861">
        <v>20</v>
      </c>
      <c r="C861">
        <v>18</v>
      </c>
      <c r="D861">
        <v>180</v>
      </c>
      <c r="E861" s="1">
        <f t="shared" si="105"/>
        <v>43828</v>
      </c>
      <c r="F861" s="1">
        <f t="shared" si="106"/>
        <v>44008</v>
      </c>
      <c r="G861" s="5">
        <f>SUMIF('Date de baza'!E:E,"&lt;="&amp;A861,'Date de baza'!C:C)-SUMIF('Date de baza'!F:F,"&lt;"&amp;A861,'Date de baza'!C:C)</f>
        <v>20646</v>
      </c>
      <c r="H861" s="10">
        <f t="shared" si="107"/>
        <v>2.0646</v>
      </c>
      <c r="I861" s="15">
        <f t="shared" si="108"/>
        <v>6193.8</v>
      </c>
      <c r="J861" s="13">
        <f t="shared" si="104"/>
        <v>0.3</v>
      </c>
      <c r="K861" s="15">
        <f t="shared" si="109"/>
        <v>14452.2</v>
      </c>
      <c r="L861" s="9">
        <f t="shared" si="110"/>
        <v>8.2584</v>
      </c>
    </row>
    <row r="862" spans="1:12" x14ac:dyDescent="0.25">
      <c r="A862" s="1">
        <v>43808</v>
      </c>
      <c r="B862">
        <v>20</v>
      </c>
      <c r="C862">
        <v>18</v>
      </c>
      <c r="D862">
        <v>180</v>
      </c>
      <c r="E862" s="1">
        <f t="shared" si="105"/>
        <v>43829</v>
      </c>
      <c r="F862" s="1">
        <f t="shared" si="106"/>
        <v>44009</v>
      </c>
      <c r="G862" s="5">
        <f>SUMIF('Date de baza'!E:E,"&lt;="&amp;A862,'Date de baza'!C:C)-SUMIF('Date de baza'!F:F,"&lt;"&amp;A862,'Date de baza'!C:C)</f>
        <v>20664</v>
      </c>
      <c r="H862" s="10">
        <f t="shared" si="107"/>
        <v>2.0664000000000002</v>
      </c>
      <c r="I862" s="15">
        <f t="shared" si="108"/>
        <v>6199.2</v>
      </c>
      <c r="J862" s="13">
        <f t="shared" si="104"/>
        <v>0.3</v>
      </c>
      <c r="K862" s="15">
        <f t="shared" si="109"/>
        <v>14464.8</v>
      </c>
      <c r="L862" s="9">
        <f t="shared" si="110"/>
        <v>8.2655999999999992</v>
      </c>
    </row>
    <row r="863" spans="1:12" x14ac:dyDescent="0.25">
      <c r="A863" s="1">
        <v>43809</v>
      </c>
      <c r="B863">
        <v>20</v>
      </c>
      <c r="C863">
        <v>18</v>
      </c>
      <c r="D863">
        <v>180</v>
      </c>
      <c r="E863" s="1">
        <f t="shared" si="105"/>
        <v>43830</v>
      </c>
      <c r="F863" s="1">
        <f t="shared" si="106"/>
        <v>44010</v>
      </c>
      <c r="G863" s="5">
        <f>SUMIF('Date de baza'!E:E,"&lt;="&amp;A863,'Date de baza'!C:C)-SUMIF('Date de baza'!F:F,"&lt;"&amp;A863,'Date de baza'!C:C)</f>
        <v>20682</v>
      </c>
      <c r="H863" s="10">
        <f t="shared" si="107"/>
        <v>2.0682</v>
      </c>
      <c r="I863" s="15">
        <f t="shared" si="108"/>
        <v>6204.5999999999995</v>
      </c>
      <c r="J863" s="13">
        <f t="shared" si="104"/>
        <v>0.3</v>
      </c>
      <c r="K863" s="15">
        <f t="shared" si="109"/>
        <v>14477.400000000001</v>
      </c>
      <c r="L863" s="9">
        <f t="shared" si="110"/>
        <v>8.2728000000000002</v>
      </c>
    </row>
    <row r="864" spans="1:12" x14ac:dyDescent="0.25">
      <c r="A864" s="1">
        <v>43810</v>
      </c>
      <c r="B864">
        <v>20</v>
      </c>
      <c r="C864">
        <v>18</v>
      </c>
      <c r="D864">
        <v>180</v>
      </c>
      <c r="E864" s="1">
        <f t="shared" si="105"/>
        <v>43831</v>
      </c>
      <c r="F864" s="1">
        <f t="shared" si="106"/>
        <v>44011</v>
      </c>
      <c r="G864" s="5">
        <f>SUMIF('Date de baza'!E:E,"&lt;="&amp;A864,'Date de baza'!C:C)-SUMIF('Date de baza'!F:F,"&lt;"&amp;A864,'Date de baza'!C:C)</f>
        <v>20700</v>
      </c>
      <c r="H864" s="10">
        <f t="shared" si="107"/>
        <v>2.0700000000000003</v>
      </c>
      <c r="I864" s="15">
        <f t="shared" si="108"/>
        <v>6210</v>
      </c>
      <c r="J864" s="13">
        <f t="shared" si="104"/>
        <v>0.3</v>
      </c>
      <c r="K864" s="15">
        <f t="shared" si="109"/>
        <v>14490</v>
      </c>
      <c r="L864" s="9">
        <f t="shared" si="110"/>
        <v>8.2799999999999994</v>
      </c>
    </row>
    <row r="865" spans="1:12" x14ac:dyDescent="0.25">
      <c r="A865" s="1">
        <v>43811</v>
      </c>
      <c r="B865">
        <v>20</v>
      </c>
      <c r="C865">
        <v>18</v>
      </c>
      <c r="D865">
        <v>150</v>
      </c>
      <c r="E865" s="1">
        <f t="shared" si="105"/>
        <v>43832</v>
      </c>
      <c r="F865" s="1">
        <f t="shared" si="106"/>
        <v>43982</v>
      </c>
      <c r="G865" s="5">
        <f>SUMIF('Date de baza'!E:E,"&lt;="&amp;A865,'Date de baza'!C:C)-SUMIF('Date de baza'!F:F,"&lt;"&amp;A865,'Date de baza'!C:C)</f>
        <v>20718</v>
      </c>
      <c r="H865" s="10">
        <f t="shared" si="107"/>
        <v>2.0718000000000001</v>
      </c>
      <c r="I865" s="15">
        <f t="shared" si="108"/>
        <v>6215.4</v>
      </c>
      <c r="J865" s="13">
        <f t="shared" si="104"/>
        <v>0.3</v>
      </c>
      <c r="K865" s="15">
        <f t="shared" si="109"/>
        <v>14502.6</v>
      </c>
      <c r="L865" s="9">
        <f t="shared" si="110"/>
        <v>8.2872000000000003</v>
      </c>
    </row>
    <row r="866" spans="1:12" x14ac:dyDescent="0.25">
      <c r="A866" s="1">
        <v>43812</v>
      </c>
      <c r="B866">
        <v>20</v>
      </c>
      <c r="C866">
        <v>18</v>
      </c>
      <c r="D866">
        <v>150</v>
      </c>
      <c r="E866" s="1">
        <f t="shared" si="105"/>
        <v>43833</v>
      </c>
      <c r="F866" s="1">
        <f t="shared" si="106"/>
        <v>43983</v>
      </c>
      <c r="G866" s="5">
        <f>SUMIF('Date de baza'!E:E,"&lt;="&amp;A866,'Date de baza'!C:C)-SUMIF('Date de baza'!F:F,"&lt;"&amp;A866,'Date de baza'!C:C)</f>
        <v>20736</v>
      </c>
      <c r="H866" s="10">
        <f t="shared" si="107"/>
        <v>2.0735999999999999</v>
      </c>
      <c r="I866" s="15">
        <f t="shared" si="108"/>
        <v>6220.8</v>
      </c>
      <c r="J866" s="13">
        <f t="shared" si="104"/>
        <v>0.3</v>
      </c>
      <c r="K866" s="15">
        <f t="shared" si="109"/>
        <v>14515.2</v>
      </c>
      <c r="L866" s="9">
        <f t="shared" si="110"/>
        <v>8.2943999999999996</v>
      </c>
    </row>
    <row r="867" spans="1:12" x14ac:dyDescent="0.25">
      <c r="A867" s="1">
        <v>43813</v>
      </c>
      <c r="B867">
        <v>20</v>
      </c>
      <c r="C867">
        <v>18</v>
      </c>
      <c r="D867">
        <v>150</v>
      </c>
      <c r="E867" s="1">
        <f t="shared" si="105"/>
        <v>43834</v>
      </c>
      <c r="F867" s="1">
        <f t="shared" si="106"/>
        <v>43984</v>
      </c>
      <c r="G867" s="5">
        <f>SUMIF('Date de baza'!E:E,"&lt;="&amp;A867,'Date de baza'!C:C)-SUMIF('Date de baza'!F:F,"&lt;"&amp;A867,'Date de baza'!C:C)</f>
        <v>20754</v>
      </c>
      <c r="H867" s="10">
        <f t="shared" si="107"/>
        <v>2.0754000000000001</v>
      </c>
      <c r="I867" s="15">
        <f t="shared" si="108"/>
        <v>6226.2</v>
      </c>
      <c r="J867" s="13">
        <f t="shared" si="104"/>
        <v>0.3</v>
      </c>
      <c r="K867" s="15">
        <f t="shared" si="109"/>
        <v>14527.8</v>
      </c>
      <c r="L867" s="9">
        <f t="shared" si="110"/>
        <v>8.3016000000000005</v>
      </c>
    </row>
    <row r="868" spans="1:12" x14ac:dyDescent="0.25">
      <c r="A868" s="1">
        <v>43814</v>
      </c>
      <c r="B868">
        <v>20</v>
      </c>
      <c r="C868">
        <v>18</v>
      </c>
      <c r="D868">
        <v>150</v>
      </c>
      <c r="E868" s="1">
        <f t="shared" si="105"/>
        <v>43835</v>
      </c>
      <c r="F868" s="1">
        <f t="shared" si="106"/>
        <v>43985</v>
      </c>
      <c r="G868" s="5">
        <f>SUMIF('Date de baza'!E:E,"&lt;="&amp;A868,'Date de baza'!C:C)-SUMIF('Date de baza'!F:F,"&lt;"&amp;A868,'Date de baza'!C:C)</f>
        <v>20772</v>
      </c>
      <c r="H868" s="10">
        <f t="shared" si="107"/>
        <v>2.0771999999999999</v>
      </c>
      <c r="I868" s="15">
        <f t="shared" si="108"/>
        <v>6231.5999999999995</v>
      </c>
      <c r="J868" s="13">
        <f t="shared" ref="J868:J884" si="111">I868/G868</f>
        <v>0.3</v>
      </c>
      <c r="K868" s="15">
        <f t="shared" si="109"/>
        <v>14540.400000000001</v>
      </c>
      <c r="L868" s="9">
        <f t="shared" si="110"/>
        <v>8.3087999999999997</v>
      </c>
    </row>
    <row r="869" spans="1:12" x14ac:dyDescent="0.25">
      <c r="A869" s="1">
        <v>43815</v>
      </c>
      <c r="B869">
        <v>20</v>
      </c>
      <c r="C869">
        <v>18</v>
      </c>
      <c r="D869">
        <v>150</v>
      </c>
      <c r="E869" s="1">
        <f t="shared" si="105"/>
        <v>43836</v>
      </c>
      <c r="F869" s="1">
        <f t="shared" si="106"/>
        <v>43986</v>
      </c>
      <c r="G869" s="5">
        <f>SUMIF('Date de baza'!E:E,"&lt;="&amp;A869,'Date de baza'!C:C)-SUMIF('Date de baza'!F:F,"&lt;"&amp;A869,'Date de baza'!C:C)</f>
        <v>20790</v>
      </c>
      <c r="H869" s="10">
        <f t="shared" si="107"/>
        <v>2.0790000000000002</v>
      </c>
      <c r="I869" s="15">
        <f t="shared" si="108"/>
        <v>6237</v>
      </c>
      <c r="J869" s="13">
        <f t="shared" si="111"/>
        <v>0.3</v>
      </c>
      <c r="K869" s="15">
        <f t="shared" si="109"/>
        <v>14553</v>
      </c>
      <c r="L869" s="9">
        <f t="shared" si="110"/>
        <v>8.3160000000000007</v>
      </c>
    </row>
    <row r="870" spans="1:12" x14ac:dyDescent="0.25">
      <c r="A870" s="1">
        <v>43816</v>
      </c>
      <c r="B870">
        <v>20</v>
      </c>
      <c r="C870">
        <v>18</v>
      </c>
      <c r="D870">
        <v>150</v>
      </c>
      <c r="E870" s="1">
        <f t="shared" si="105"/>
        <v>43837</v>
      </c>
      <c r="F870" s="1">
        <f t="shared" si="106"/>
        <v>43987</v>
      </c>
      <c r="G870" s="5">
        <f>SUMIF('Date de baza'!E:E,"&lt;="&amp;A870,'Date de baza'!C:C)-SUMIF('Date de baza'!F:F,"&lt;"&amp;A870,'Date de baza'!C:C)</f>
        <v>20808</v>
      </c>
      <c r="H870" s="10">
        <f t="shared" si="107"/>
        <v>2.0808</v>
      </c>
      <c r="I870" s="15">
        <f t="shared" si="108"/>
        <v>6242.4</v>
      </c>
      <c r="J870" s="13">
        <f t="shared" si="111"/>
        <v>0.3</v>
      </c>
      <c r="K870" s="15">
        <f t="shared" si="109"/>
        <v>14565.6</v>
      </c>
      <c r="L870" s="9">
        <f t="shared" si="110"/>
        <v>8.3231999999999999</v>
      </c>
    </row>
    <row r="871" spans="1:12" x14ac:dyDescent="0.25">
      <c r="A871" s="1">
        <v>43817</v>
      </c>
      <c r="B871">
        <v>20</v>
      </c>
      <c r="C871">
        <v>18</v>
      </c>
      <c r="D871">
        <v>150</v>
      </c>
      <c r="E871" s="1">
        <f t="shared" si="105"/>
        <v>43838</v>
      </c>
      <c r="F871" s="1">
        <f t="shared" si="106"/>
        <v>43988</v>
      </c>
      <c r="G871" s="5">
        <f>SUMIF('Date de baza'!E:E,"&lt;="&amp;A871,'Date de baza'!C:C)-SUMIF('Date de baza'!F:F,"&lt;"&amp;A871,'Date de baza'!C:C)</f>
        <v>20826</v>
      </c>
      <c r="H871" s="10">
        <f t="shared" si="107"/>
        <v>2.0826000000000002</v>
      </c>
      <c r="I871" s="15">
        <f t="shared" si="108"/>
        <v>6247.8</v>
      </c>
      <c r="J871" s="13">
        <f t="shared" si="111"/>
        <v>0.3</v>
      </c>
      <c r="K871" s="15">
        <f t="shared" si="109"/>
        <v>14578.2</v>
      </c>
      <c r="L871" s="9">
        <f t="shared" si="110"/>
        <v>8.3303999999999991</v>
      </c>
    </row>
    <row r="872" spans="1:12" x14ac:dyDescent="0.25">
      <c r="A872" s="1">
        <v>43818</v>
      </c>
      <c r="B872">
        <v>20</v>
      </c>
      <c r="C872">
        <v>18</v>
      </c>
      <c r="D872">
        <v>150</v>
      </c>
      <c r="E872" s="1">
        <f t="shared" si="105"/>
        <v>43839</v>
      </c>
      <c r="F872" s="1">
        <f t="shared" si="106"/>
        <v>43989</v>
      </c>
      <c r="G872" s="5">
        <f>SUMIF('Date de baza'!E:E,"&lt;="&amp;A872,'Date de baza'!C:C)-SUMIF('Date de baza'!F:F,"&lt;"&amp;A872,'Date de baza'!C:C)</f>
        <v>20844</v>
      </c>
      <c r="H872" s="10">
        <f t="shared" si="107"/>
        <v>2.0844</v>
      </c>
      <c r="I872" s="15">
        <f t="shared" si="108"/>
        <v>6253.2</v>
      </c>
      <c r="J872" s="13">
        <f t="shared" si="111"/>
        <v>0.3</v>
      </c>
      <c r="K872" s="15">
        <f t="shared" si="109"/>
        <v>14590.8</v>
      </c>
      <c r="L872" s="9">
        <f t="shared" si="110"/>
        <v>8.3376000000000001</v>
      </c>
    </row>
    <row r="873" spans="1:12" x14ac:dyDescent="0.25">
      <c r="A873" s="1">
        <v>43819</v>
      </c>
      <c r="B873">
        <v>20</v>
      </c>
      <c r="C873">
        <v>18</v>
      </c>
      <c r="D873">
        <v>150</v>
      </c>
      <c r="E873" s="1">
        <f t="shared" si="105"/>
        <v>43840</v>
      </c>
      <c r="F873" s="1">
        <f t="shared" si="106"/>
        <v>43990</v>
      </c>
      <c r="G873" s="5">
        <f>SUMIF('Date de baza'!E:E,"&lt;="&amp;A873,'Date de baza'!C:C)-SUMIF('Date de baza'!F:F,"&lt;"&amp;A873,'Date de baza'!C:C)</f>
        <v>20862</v>
      </c>
      <c r="H873" s="10">
        <f t="shared" si="107"/>
        <v>2.0862000000000003</v>
      </c>
      <c r="I873" s="15">
        <f t="shared" si="108"/>
        <v>6258.5999999999995</v>
      </c>
      <c r="J873" s="13">
        <f t="shared" si="111"/>
        <v>0.3</v>
      </c>
      <c r="K873" s="15">
        <f t="shared" si="109"/>
        <v>14603.400000000001</v>
      </c>
      <c r="L873" s="9">
        <f t="shared" si="110"/>
        <v>8.3447999999999993</v>
      </c>
    </row>
    <row r="874" spans="1:12" x14ac:dyDescent="0.25">
      <c r="A874" s="1">
        <v>43820</v>
      </c>
      <c r="B874">
        <v>20</v>
      </c>
      <c r="C874">
        <v>18</v>
      </c>
      <c r="D874">
        <v>150</v>
      </c>
      <c r="E874" s="1">
        <f t="shared" si="105"/>
        <v>43841</v>
      </c>
      <c r="F874" s="1">
        <f t="shared" si="106"/>
        <v>43991</v>
      </c>
      <c r="G874" s="5">
        <f>SUMIF('Date de baza'!E:E,"&lt;="&amp;A874,'Date de baza'!C:C)-SUMIF('Date de baza'!F:F,"&lt;"&amp;A874,'Date de baza'!C:C)</f>
        <v>20880</v>
      </c>
      <c r="H874" s="10">
        <f t="shared" si="107"/>
        <v>2.0880000000000001</v>
      </c>
      <c r="I874" s="15">
        <f t="shared" si="108"/>
        <v>6264</v>
      </c>
      <c r="J874" s="13">
        <f t="shared" si="111"/>
        <v>0.3</v>
      </c>
      <c r="K874" s="15">
        <f t="shared" si="109"/>
        <v>14616</v>
      </c>
      <c r="L874" s="9">
        <f t="shared" si="110"/>
        <v>8.3520000000000003</v>
      </c>
    </row>
    <row r="875" spans="1:12" x14ac:dyDescent="0.25">
      <c r="A875" s="1">
        <v>43821</v>
      </c>
      <c r="B875">
        <v>20</v>
      </c>
      <c r="C875">
        <v>18</v>
      </c>
      <c r="D875">
        <v>150</v>
      </c>
      <c r="E875" s="1">
        <f t="shared" si="105"/>
        <v>43842</v>
      </c>
      <c r="F875" s="1">
        <f t="shared" si="106"/>
        <v>43992</v>
      </c>
      <c r="G875" s="5">
        <f>SUMIF('Date de baza'!E:E,"&lt;="&amp;A875,'Date de baza'!C:C)-SUMIF('Date de baza'!F:F,"&lt;"&amp;A875,'Date de baza'!C:C)</f>
        <v>20358</v>
      </c>
      <c r="H875" s="10">
        <f t="shared" si="107"/>
        <v>2.0358000000000001</v>
      </c>
      <c r="I875" s="15">
        <f t="shared" si="108"/>
        <v>6107.4</v>
      </c>
      <c r="J875" s="13">
        <f t="shared" si="111"/>
        <v>0.3</v>
      </c>
      <c r="K875" s="15">
        <f t="shared" si="109"/>
        <v>14250.6</v>
      </c>
      <c r="L875" s="9">
        <f t="shared" si="110"/>
        <v>8.1432000000000002</v>
      </c>
    </row>
    <row r="876" spans="1:12" x14ac:dyDescent="0.25">
      <c r="A876" s="1">
        <v>43822</v>
      </c>
      <c r="B876">
        <v>20</v>
      </c>
      <c r="C876">
        <v>18</v>
      </c>
      <c r="D876">
        <v>150</v>
      </c>
      <c r="E876" s="1">
        <f t="shared" si="105"/>
        <v>43843</v>
      </c>
      <c r="F876" s="1">
        <f t="shared" si="106"/>
        <v>43993</v>
      </c>
      <c r="G876" s="5">
        <f>SUMIF('Date de baza'!E:E,"&lt;="&amp;A876,'Date de baza'!C:C)-SUMIF('Date de baza'!F:F,"&lt;"&amp;A876,'Date de baza'!C:C)</f>
        <v>19836</v>
      </c>
      <c r="H876" s="10">
        <f t="shared" si="107"/>
        <v>1.9836</v>
      </c>
      <c r="I876" s="15">
        <f t="shared" si="108"/>
        <v>4959</v>
      </c>
      <c r="J876" s="13">
        <f t="shared" si="111"/>
        <v>0.25</v>
      </c>
      <c r="K876" s="15">
        <f t="shared" si="109"/>
        <v>14877</v>
      </c>
      <c r="L876" s="9">
        <f t="shared" si="110"/>
        <v>7.9344000000000001</v>
      </c>
    </row>
    <row r="877" spans="1:12" x14ac:dyDescent="0.25">
      <c r="A877" s="1">
        <v>43823</v>
      </c>
      <c r="B877">
        <v>20</v>
      </c>
      <c r="C877">
        <v>18</v>
      </c>
      <c r="D877">
        <v>150</v>
      </c>
      <c r="E877" s="1">
        <f t="shared" si="105"/>
        <v>43844</v>
      </c>
      <c r="F877" s="1">
        <f t="shared" si="106"/>
        <v>43994</v>
      </c>
      <c r="G877" s="5">
        <f>SUMIF('Date de baza'!E:E,"&lt;="&amp;A877,'Date de baza'!C:C)-SUMIF('Date de baza'!F:F,"&lt;"&amp;A877,'Date de baza'!C:C)</f>
        <v>19314</v>
      </c>
      <c r="H877" s="10">
        <f t="shared" si="107"/>
        <v>1.9314</v>
      </c>
      <c r="I877" s="15">
        <f t="shared" si="108"/>
        <v>4828.5</v>
      </c>
      <c r="J877" s="13">
        <f t="shared" si="111"/>
        <v>0.25</v>
      </c>
      <c r="K877" s="15">
        <f t="shared" si="109"/>
        <v>14485.5</v>
      </c>
      <c r="L877" s="9">
        <f t="shared" si="110"/>
        <v>7.7256</v>
      </c>
    </row>
    <row r="878" spans="1:12" x14ac:dyDescent="0.25">
      <c r="A878" s="1">
        <v>43824</v>
      </c>
      <c r="B878">
        <v>20</v>
      </c>
      <c r="C878">
        <v>18</v>
      </c>
      <c r="D878">
        <v>150</v>
      </c>
      <c r="E878" s="1">
        <f t="shared" si="105"/>
        <v>43845</v>
      </c>
      <c r="F878" s="1">
        <f t="shared" si="106"/>
        <v>43995</v>
      </c>
      <c r="G878" s="5">
        <f>SUMIF('Date de baza'!E:E,"&lt;="&amp;A878,'Date de baza'!C:C)-SUMIF('Date de baza'!F:F,"&lt;"&amp;A878,'Date de baza'!C:C)</f>
        <v>18792</v>
      </c>
      <c r="H878" s="10">
        <f t="shared" si="107"/>
        <v>1.8792</v>
      </c>
      <c r="I878" s="15">
        <f t="shared" si="108"/>
        <v>4698</v>
      </c>
      <c r="J878" s="13">
        <f t="shared" si="111"/>
        <v>0.25</v>
      </c>
      <c r="K878" s="15">
        <f t="shared" si="109"/>
        <v>14094</v>
      </c>
      <c r="L878" s="9">
        <f t="shared" si="110"/>
        <v>7.5167999999999999</v>
      </c>
    </row>
    <row r="879" spans="1:12" x14ac:dyDescent="0.25">
      <c r="A879" s="1">
        <v>43825</v>
      </c>
      <c r="B879">
        <v>20</v>
      </c>
      <c r="C879">
        <v>18</v>
      </c>
      <c r="D879">
        <v>150</v>
      </c>
      <c r="E879" s="1">
        <f t="shared" si="105"/>
        <v>43846</v>
      </c>
      <c r="F879" s="1">
        <f t="shared" si="106"/>
        <v>43996</v>
      </c>
      <c r="G879" s="5">
        <f>SUMIF('Date de baza'!E:E,"&lt;="&amp;A879,'Date de baza'!C:C)-SUMIF('Date de baza'!F:F,"&lt;"&amp;A879,'Date de baza'!C:C)</f>
        <v>18270</v>
      </c>
      <c r="H879" s="10">
        <f t="shared" si="107"/>
        <v>1.8270000000000002</v>
      </c>
      <c r="I879" s="15">
        <f t="shared" si="108"/>
        <v>4567.5</v>
      </c>
      <c r="J879" s="13">
        <f t="shared" si="111"/>
        <v>0.25</v>
      </c>
      <c r="K879" s="15">
        <f t="shared" si="109"/>
        <v>13702.5</v>
      </c>
      <c r="L879" s="9">
        <f t="shared" si="110"/>
        <v>7.3079999999999998</v>
      </c>
    </row>
    <row r="880" spans="1:12" x14ac:dyDescent="0.25">
      <c r="A880" s="1">
        <v>43826</v>
      </c>
      <c r="B880">
        <v>20</v>
      </c>
      <c r="C880">
        <v>18</v>
      </c>
      <c r="D880">
        <v>150</v>
      </c>
      <c r="E880" s="1">
        <f t="shared" si="105"/>
        <v>43847</v>
      </c>
      <c r="F880" s="1">
        <f t="shared" si="106"/>
        <v>43997</v>
      </c>
      <c r="G880" s="5">
        <f>SUMIF('Date de baza'!E:E,"&lt;="&amp;A880,'Date de baza'!C:C)-SUMIF('Date de baza'!F:F,"&lt;"&amp;A880,'Date de baza'!C:C)</f>
        <v>17748</v>
      </c>
      <c r="H880" s="10">
        <f t="shared" si="107"/>
        <v>1.7748000000000002</v>
      </c>
      <c r="I880" s="15">
        <f t="shared" si="108"/>
        <v>4437</v>
      </c>
      <c r="J880" s="13">
        <f t="shared" si="111"/>
        <v>0.25</v>
      </c>
      <c r="K880" s="15">
        <f t="shared" si="109"/>
        <v>13311</v>
      </c>
      <c r="L880" s="9">
        <f t="shared" si="110"/>
        <v>7.0991999999999997</v>
      </c>
    </row>
    <row r="881" spans="1:12" x14ac:dyDescent="0.25">
      <c r="A881" s="1">
        <v>43827</v>
      </c>
      <c r="B881">
        <v>20</v>
      </c>
      <c r="C881">
        <v>18</v>
      </c>
      <c r="D881">
        <v>150</v>
      </c>
      <c r="E881" s="1">
        <f t="shared" si="105"/>
        <v>43848</v>
      </c>
      <c r="F881" s="1">
        <f t="shared" si="106"/>
        <v>43998</v>
      </c>
      <c r="G881" s="5">
        <f>SUMIF('Date de baza'!E:E,"&lt;="&amp;A881,'Date de baza'!C:C)-SUMIF('Date de baza'!F:F,"&lt;"&amp;A881,'Date de baza'!C:C)</f>
        <v>17226</v>
      </c>
      <c r="H881" s="10">
        <f t="shared" si="107"/>
        <v>1.7226000000000001</v>
      </c>
      <c r="I881" s="15">
        <f t="shared" si="108"/>
        <v>4306.5</v>
      </c>
      <c r="J881" s="13">
        <f t="shared" si="111"/>
        <v>0.25</v>
      </c>
      <c r="K881" s="15">
        <f t="shared" si="109"/>
        <v>12919.5</v>
      </c>
      <c r="L881" s="9">
        <f t="shared" si="110"/>
        <v>6.8903999999999996</v>
      </c>
    </row>
    <row r="882" spans="1:12" x14ac:dyDescent="0.25">
      <c r="A882" s="1">
        <v>43828</v>
      </c>
      <c r="B882">
        <v>20</v>
      </c>
      <c r="C882">
        <v>18</v>
      </c>
      <c r="D882">
        <v>150</v>
      </c>
      <c r="E882" s="1">
        <f t="shared" si="105"/>
        <v>43849</v>
      </c>
      <c r="F882" s="1">
        <f t="shared" si="106"/>
        <v>43999</v>
      </c>
      <c r="G882" s="5">
        <f>SUMIF('Date de baza'!E:E,"&lt;="&amp;A882,'Date de baza'!C:C)-SUMIF('Date de baza'!F:F,"&lt;"&amp;A882,'Date de baza'!C:C)</f>
        <v>16704</v>
      </c>
      <c r="H882" s="10">
        <f t="shared" si="107"/>
        <v>1.6704000000000001</v>
      </c>
      <c r="I882" s="15">
        <f t="shared" si="108"/>
        <v>4176</v>
      </c>
      <c r="J882" s="13">
        <f t="shared" si="111"/>
        <v>0.25</v>
      </c>
      <c r="K882" s="15">
        <f t="shared" si="109"/>
        <v>12528</v>
      </c>
      <c r="L882" s="9">
        <f t="shared" si="110"/>
        <v>6.6816000000000004</v>
      </c>
    </row>
    <row r="883" spans="1:12" x14ac:dyDescent="0.25">
      <c r="A883" s="1">
        <v>43829</v>
      </c>
      <c r="B883">
        <v>20</v>
      </c>
      <c r="C883">
        <v>18</v>
      </c>
      <c r="D883">
        <v>150</v>
      </c>
      <c r="E883" s="1">
        <f t="shared" si="105"/>
        <v>43850</v>
      </c>
      <c r="F883" s="1">
        <f t="shared" si="106"/>
        <v>44000</v>
      </c>
      <c r="G883" s="5">
        <f>SUMIF('Date de baza'!E:E,"&lt;="&amp;A883,'Date de baza'!C:C)-SUMIF('Date de baza'!F:F,"&lt;"&amp;A883,'Date de baza'!C:C)</f>
        <v>16182</v>
      </c>
      <c r="H883" s="10">
        <f t="shared" si="107"/>
        <v>1.6182000000000001</v>
      </c>
      <c r="I883" s="15">
        <f t="shared" si="108"/>
        <v>4045.5</v>
      </c>
      <c r="J883" s="13">
        <f t="shared" si="111"/>
        <v>0.25</v>
      </c>
      <c r="K883" s="15">
        <f t="shared" si="109"/>
        <v>12136.5</v>
      </c>
      <c r="L883" s="9">
        <f t="shared" si="110"/>
        <v>6.4728000000000003</v>
      </c>
    </row>
    <row r="884" spans="1:12" x14ac:dyDescent="0.25">
      <c r="A884" s="1">
        <v>43830</v>
      </c>
      <c r="B884">
        <v>20</v>
      </c>
      <c r="C884">
        <v>18</v>
      </c>
      <c r="D884">
        <v>150</v>
      </c>
      <c r="E884" s="1">
        <f t="shared" si="105"/>
        <v>43851</v>
      </c>
      <c r="F884" s="1">
        <f t="shared" si="106"/>
        <v>44001</v>
      </c>
      <c r="G884" s="5">
        <f>SUMIF('Date de baza'!E:E,"&lt;="&amp;A884,'Date de baza'!C:C)-SUMIF('Date de baza'!F:F,"&lt;"&amp;A884,'Date de baza'!C:C)</f>
        <v>15660</v>
      </c>
      <c r="H884" s="10">
        <f t="shared" si="107"/>
        <v>1.5660000000000001</v>
      </c>
      <c r="I884" s="15">
        <f t="shared" si="108"/>
        <v>3915</v>
      </c>
      <c r="J884" s="13">
        <f t="shared" si="111"/>
        <v>0.25</v>
      </c>
      <c r="K884" s="15">
        <f t="shared" si="109"/>
        <v>11745</v>
      </c>
      <c r="L884" s="9">
        <f t="shared" si="110"/>
        <v>6.2640000000000002</v>
      </c>
    </row>
  </sheetData>
  <autoFilter ref="A1:H884"/>
  <dataConsolidate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54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E5" sqref="E5"/>
    </sheetView>
  </sheetViews>
  <sheetFormatPr defaultRowHeight="15" x14ac:dyDescent="0.25"/>
  <cols>
    <col min="1" max="1" width="15.28515625" bestFit="1" customWidth="1"/>
    <col min="2" max="3" width="10.140625" bestFit="1" customWidth="1"/>
    <col min="4" max="4" width="6.85546875" bestFit="1" customWidth="1"/>
    <col min="5" max="5" width="12.140625" customWidth="1"/>
  </cols>
  <sheetData>
    <row r="1" spans="1:5" x14ac:dyDescent="0.25">
      <c r="A1" s="2" t="s">
        <v>11</v>
      </c>
      <c r="B1" s="2" t="s">
        <v>13</v>
      </c>
      <c r="C1" s="2" t="s">
        <v>14</v>
      </c>
      <c r="D1" s="2" t="s">
        <v>20</v>
      </c>
      <c r="E1" s="2" t="s">
        <v>23</v>
      </c>
    </row>
    <row r="2" spans="1:5" x14ac:dyDescent="0.25">
      <c r="A2" s="1" t="s">
        <v>22</v>
      </c>
      <c r="B2" s="1">
        <v>43174</v>
      </c>
      <c r="C2" s="1">
        <f t="shared" ref="C2:C9" si="0">B2+D2</f>
        <v>43184</v>
      </c>
      <c r="D2">
        <v>10</v>
      </c>
      <c r="E2" s="1">
        <f>B2-40</f>
        <v>43134</v>
      </c>
    </row>
    <row r="3" spans="1:5" x14ac:dyDescent="0.25">
      <c r="A3" s="1" t="s">
        <v>12</v>
      </c>
      <c r="B3" s="1">
        <v>43195</v>
      </c>
      <c r="C3" s="1">
        <f t="shared" si="0"/>
        <v>43210</v>
      </c>
      <c r="D3">
        <v>15</v>
      </c>
      <c r="E3" s="1">
        <f t="shared" ref="E3:E9" si="1">B3-40</f>
        <v>43155</v>
      </c>
    </row>
    <row r="4" spans="1:5" x14ac:dyDescent="0.25">
      <c r="A4" s="1" t="s">
        <v>15</v>
      </c>
      <c r="B4" s="1">
        <v>43191</v>
      </c>
      <c r="C4" s="1">
        <f t="shared" si="0"/>
        <v>43212</v>
      </c>
      <c r="D4">
        <v>21</v>
      </c>
      <c r="E4" s="1">
        <f t="shared" si="1"/>
        <v>43151</v>
      </c>
    </row>
    <row r="5" spans="1:5" x14ac:dyDescent="0.25">
      <c r="A5" s="1" t="s">
        <v>16</v>
      </c>
      <c r="B5" s="1">
        <v>43221</v>
      </c>
      <c r="C5" s="1">
        <f t="shared" si="0"/>
        <v>43231</v>
      </c>
      <c r="D5">
        <v>10</v>
      </c>
      <c r="E5" s="16">
        <f t="shared" si="1"/>
        <v>43181</v>
      </c>
    </row>
    <row r="6" spans="1:5" x14ac:dyDescent="0.25">
      <c r="A6" s="1" t="s">
        <v>17</v>
      </c>
      <c r="B6" s="1">
        <v>43252</v>
      </c>
      <c r="C6" s="1">
        <f t="shared" si="0"/>
        <v>43272</v>
      </c>
      <c r="D6">
        <v>20</v>
      </c>
      <c r="E6" s="17">
        <f t="shared" si="1"/>
        <v>43212</v>
      </c>
    </row>
    <row r="7" spans="1:5" x14ac:dyDescent="0.25">
      <c r="A7" s="1" t="s">
        <v>18</v>
      </c>
      <c r="B7" s="1">
        <v>43273</v>
      </c>
      <c r="C7" s="1">
        <f t="shared" si="0"/>
        <v>43293</v>
      </c>
      <c r="D7">
        <v>20</v>
      </c>
      <c r="E7" s="18">
        <f t="shared" si="1"/>
        <v>43233</v>
      </c>
    </row>
    <row r="8" spans="1:5" x14ac:dyDescent="0.25">
      <c r="A8" s="1" t="s">
        <v>19</v>
      </c>
      <c r="B8" s="1">
        <v>43205</v>
      </c>
      <c r="C8" s="1">
        <f t="shared" si="0"/>
        <v>43355</v>
      </c>
      <c r="D8">
        <v>150</v>
      </c>
      <c r="E8" s="1">
        <f t="shared" si="1"/>
        <v>43165</v>
      </c>
    </row>
    <row r="9" spans="1:5" x14ac:dyDescent="0.25">
      <c r="A9" s="1" t="s">
        <v>21</v>
      </c>
      <c r="B9" s="1">
        <v>43296</v>
      </c>
      <c r="C9" s="1">
        <f t="shared" si="0"/>
        <v>43356</v>
      </c>
      <c r="D9">
        <v>60</v>
      </c>
      <c r="E9" s="1">
        <f t="shared" si="1"/>
        <v>43256</v>
      </c>
    </row>
    <row r="10" spans="1:5" x14ac:dyDescent="0.25">
      <c r="A10" s="1"/>
    </row>
    <row r="11" spans="1:5" x14ac:dyDescent="0.25">
      <c r="A11" s="1"/>
    </row>
    <row r="12" spans="1:5" x14ac:dyDescent="0.25">
      <c r="A12" s="1"/>
    </row>
    <row r="13" spans="1:5" x14ac:dyDescent="0.25">
      <c r="A13" s="1"/>
    </row>
    <row r="14" spans="1:5" x14ac:dyDescent="0.25">
      <c r="A14" s="1"/>
    </row>
    <row r="15" spans="1:5" x14ac:dyDescent="0.25">
      <c r="A15" s="1"/>
    </row>
    <row r="16" spans="1:5" x14ac:dyDescent="0.25">
      <c r="A16" s="1"/>
    </row>
    <row r="17" spans="1:1" x14ac:dyDescent="0.25">
      <c r="A17" s="1"/>
    </row>
    <row r="18" spans="1:1" x14ac:dyDescent="0.25">
      <c r="A18" s="1"/>
    </row>
    <row r="19" spans="1:1" x14ac:dyDescent="0.25">
      <c r="A19" s="1"/>
    </row>
    <row r="20" spans="1:1" x14ac:dyDescent="0.25">
      <c r="A20" s="1"/>
    </row>
    <row r="21" spans="1:1" x14ac:dyDescent="0.25">
      <c r="A21" s="1"/>
    </row>
    <row r="22" spans="1:1" x14ac:dyDescent="0.25">
      <c r="A22" s="1"/>
    </row>
    <row r="23" spans="1:1" x14ac:dyDescent="0.25">
      <c r="A23" s="1"/>
    </row>
    <row r="24" spans="1:1" x14ac:dyDescent="0.25">
      <c r="A24" s="1"/>
    </row>
    <row r="25" spans="1:1" x14ac:dyDescent="0.25">
      <c r="A25" s="1"/>
    </row>
    <row r="26" spans="1:1" x14ac:dyDescent="0.25">
      <c r="A26" s="1"/>
    </row>
    <row r="27" spans="1:1" x14ac:dyDescent="0.25">
      <c r="A27" s="1"/>
    </row>
    <row r="28" spans="1:1" x14ac:dyDescent="0.25">
      <c r="A28" s="1"/>
    </row>
    <row r="29" spans="1:1" x14ac:dyDescent="0.25">
      <c r="A29" s="1"/>
    </row>
    <row r="30" spans="1:1" x14ac:dyDescent="0.25">
      <c r="A30" s="1"/>
    </row>
    <row r="31" spans="1:1" x14ac:dyDescent="0.25">
      <c r="A31" s="1"/>
    </row>
    <row r="32" spans="1:1" x14ac:dyDescent="0.25">
      <c r="A32" s="1"/>
    </row>
    <row r="33" spans="1:1" x14ac:dyDescent="0.25">
      <c r="A33" s="1"/>
    </row>
    <row r="34" spans="1:1" x14ac:dyDescent="0.25">
      <c r="A34" s="1"/>
    </row>
    <row r="35" spans="1:1" x14ac:dyDescent="0.25">
      <c r="A35" s="1"/>
    </row>
    <row r="36" spans="1:1" x14ac:dyDescent="0.25">
      <c r="A36" s="1"/>
    </row>
    <row r="37" spans="1:1" x14ac:dyDescent="0.25">
      <c r="A37" s="1"/>
    </row>
    <row r="38" spans="1:1" x14ac:dyDescent="0.25">
      <c r="A38" s="1"/>
    </row>
    <row r="39" spans="1:1" x14ac:dyDescent="0.25">
      <c r="A39" s="1"/>
    </row>
    <row r="40" spans="1:1" x14ac:dyDescent="0.25">
      <c r="A40" s="1"/>
    </row>
    <row r="41" spans="1:1" x14ac:dyDescent="0.25">
      <c r="A41" s="1"/>
    </row>
    <row r="42" spans="1:1" x14ac:dyDescent="0.25">
      <c r="A42" s="1"/>
    </row>
    <row r="43" spans="1:1" x14ac:dyDescent="0.25">
      <c r="A43" s="1"/>
    </row>
    <row r="44" spans="1:1" x14ac:dyDescent="0.25">
      <c r="A44" s="1"/>
    </row>
    <row r="45" spans="1:1" x14ac:dyDescent="0.25">
      <c r="A45" s="1"/>
    </row>
    <row r="46" spans="1:1" x14ac:dyDescent="0.25">
      <c r="A46" s="1"/>
    </row>
    <row r="47" spans="1:1" x14ac:dyDescent="0.25">
      <c r="A47" s="1"/>
    </row>
    <row r="48" spans="1:1" x14ac:dyDescent="0.25">
      <c r="A48" s="1"/>
    </row>
    <row r="49" spans="1:1" x14ac:dyDescent="0.25">
      <c r="A49" s="1"/>
    </row>
    <row r="50" spans="1:1" x14ac:dyDescent="0.25">
      <c r="A50" s="1"/>
    </row>
    <row r="51" spans="1:1" x14ac:dyDescent="0.25">
      <c r="A51" s="1"/>
    </row>
    <row r="52" spans="1:1" x14ac:dyDescent="0.25">
      <c r="A52" s="1"/>
    </row>
    <row r="53" spans="1:1" x14ac:dyDescent="0.25">
      <c r="A53" s="1"/>
    </row>
    <row r="54" spans="1:1" x14ac:dyDescent="0.25">
      <c r="A54" s="1"/>
    </row>
    <row r="55" spans="1:1" x14ac:dyDescent="0.25">
      <c r="A55" s="1"/>
    </row>
    <row r="56" spans="1:1" x14ac:dyDescent="0.25">
      <c r="A56" s="1"/>
    </row>
    <row r="57" spans="1:1" x14ac:dyDescent="0.25">
      <c r="A57" s="1"/>
    </row>
    <row r="58" spans="1:1" x14ac:dyDescent="0.25">
      <c r="A58" s="1"/>
    </row>
    <row r="59" spans="1:1" x14ac:dyDescent="0.25">
      <c r="A59" s="1"/>
    </row>
    <row r="60" spans="1:1" x14ac:dyDescent="0.25">
      <c r="A60" s="1"/>
    </row>
    <row r="61" spans="1:1" x14ac:dyDescent="0.25">
      <c r="A61" s="1"/>
    </row>
    <row r="62" spans="1:1" x14ac:dyDescent="0.25">
      <c r="A62" s="1"/>
    </row>
    <row r="63" spans="1:1" x14ac:dyDescent="0.25">
      <c r="A63" s="1"/>
    </row>
    <row r="64" spans="1:1" x14ac:dyDescent="0.25">
      <c r="A64" s="1"/>
    </row>
    <row r="65" spans="1:1" x14ac:dyDescent="0.25">
      <c r="A65" s="1"/>
    </row>
    <row r="66" spans="1:1" x14ac:dyDescent="0.25">
      <c r="A66" s="1"/>
    </row>
    <row r="67" spans="1:1" x14ac:dyDescent="0.25">
      <c r="A67" s="1"/>
    </row>
    <row r="68" spans="1:1" x14ac:dyDescent="0.25">
      <c r="A68" s="1"/>
    </row>
    <row r="69" spans="1:1" x14ac:dyDescent="0.25">
      <c r="A69" s="1"/>
    </row>
    <row r="70" spans="1:1" x14ac:dyDescent="0.25">
      <c r="A70" s="1"/>
    </row>
    <row r="71" spans="1:1" x14ac:dyDescent="0.25">
      <c r="A71" s="1"/>
    </row>
    <row r="72" spans="1:1" x14ac:dyDescent="0.25">
      <c r="A72" s="1"/>
    </row>
    <row r="73" spans="1:1" x14ac:dyDescent="0.25">
      <c r="A73" s="1"/>
    </row>
    <row r="74" spans="1:1" x14ac:dyDescent="0.25">
      <c r="A74" s="1"/>
    </row>
    <row r="75" spans="1:1" x14ac:dyDescent="0.25">
      <c r="A75" s="1"/>
    </row>
    <row r="76" spans="1:1" x14ac:dyDescent="0.25">
      <c r="A76" s="1"/>
    </row>
    <row r="77" spans="1:1" x14ac:dyDescent="0.25">
      <c r="A77" s="1"/>
    </row>
    <row r="78" spans="1:1" x14ac:dyDescent="0.25">
      <c r="A78" s="1"/>
    </row>
    <row r="79" spans="1:1" x14ac:dyDescent="0.25">
      <c r="A79" s="1"/>
    </row>
    <row r="80" spans="1:1" x14ac:dyDescent="0.25">
      <c r="A80" s="1"/>
    </row>
    <row r="81" spans="1:1" x14ac:dyDescent="0.25">
      <c r="A81" s="1"/>
    </row>
    <row r="82" spans="1:1" x14ac:dyDescent="0.25">
      <c r="A82" s="1"/>
    </row>
    <row r="83" spans="1:1" x14ac:dyDescent="0.25">
      <c r="A83" s="1"/>
    </row>
    <row r="84" spans="1:1" x14ac:dyDescent="0.25">
      <c r="A84" s="1"/>
    </row>
    <row r="85" spans="1:1" x14ac:dyDescent="0.25">
      <c r="A85" s="1"/>
    </row>
    <row r="86" spans="1:1" x14ac:dyDescent="0.25">
      <c r="A86" s="1"/>
    </row>
    <row r="87" spans="1:1" x14ac:dyDescent="0.25">
      <c r="A87" s="1"/>
    </row>
    <row r="88" spans="1:1" x14ac:dyDescent="0.25">
      <c r="A88" s="1"/>
    </row>
    <row r="89" spans="1:1" x14ac:dyDescent="0.25">
      <c r="A89" s="1"/>
    </row>
    <row r="90" spans="1:1" x14ac:dyDescent="0.25">
      <c r="A90" s="1"/>
    </row>
    <row r="91" spans="1:1" x14ac:dyDescent="0.25">
      <c r="A91" s="1"/>
    </row>
    <row r="92" spans="1:1" x14ac:dyDescent="0.25">
      <c r="A92" s="1"/>
    </row>
    <row r="93" spans="1:1" x14ac:dyDescent="0.25">
      <c r="A93" s="1"/>
    </row>
    <row r="94" spans="1:1" x14ac:dyDescent="0.25">
      <c r="A94" s="1"/>
    </row>
    <row r="95" spans="1:1" x14ac:dyDescent="0.25">
      <c r="A95" s="1"/>
    </row>
    <row r="96" spans="1:1" x14ac:dyDescent="0.25">
      <c r="A96" s="1"/>
    </row>
    <row r="97" spans="1:1" x14ac:dyDescent="0.25">
      <c r="A97" s="1"/>
    </row>
    <row r="98" spans="1:1" x14ac:dyDescent="0.25">
      <c r="A98" s="1"/>
    </row>
    <row r="99" spans="1:1" x14ac:dyDescent="0.25">
      <c r="A99" s="1"/>
    </row>
    <row r="100" spans="1:1" x14ac:dyDescent="0.25">
      <c r="A100" s="1"/>
    </row>
    <row r="101" spans="1:1" x14ac:dyDescent="0.25">
      <c r="A101" s="1"/>
    </row>
    <row r="102" spans="1:1" x14ac:dyDescent="0.25">
      <c r="A102" s="1"/>
    </row>
    <row r="103" spans="1:1" x14ac:dyDescent="0.25">
      <c r="A103" s="1"/>
    </row>
    <row r="104" spans="1:1" x14ac:dyDescent="0.25">
      <c r="A104" s="1"/>
    </row>
    <row r="105" spans="1:1" x14ac:dyDescent="0.25">
      <c r="A105" s="1"/>
    </row>
    <row r="106" spans="1:1" x14ac:dyDescent="0.25">
      <c r="A106" s="1"/>
    </row>
    <row r="107" spans="1:1" x14ac:dyDescent="0.25">
      <c r="A107" s="1"/>
    </row>
    <row r="108" spans="1:1" x14ac:dyDescent="0.25">
      <c r="A108" s="1"/>
    </row>
    <row r="109" spans="1:1" x14ac:dyDescent="0.25">
      <c r="A109" s="1"/>
    </row>
    <row r="110" spans="1:1" x14ac:dyDescent="0.25">
      <c r="A110" s="1"/>
    </row>
    <row r="111" spans="1:1" x14ac:dyDescent="0.25">
      <c r="A111" s="1"/>
    </row>
    <row r="112" spans="1:1" x14ac:dyDescent="0.25">
      <c r="A112" s="1"/>
    </row>
    <row r="113" spans="1:1" x14ac:dyDescent="0.25">
      <c r="A113" s="1"/>
    </row>
    <row r="114" spans="1:1" x14ac:dyDescent="0.25">
      <c r="A114" s="1"/>
    </row>
    <row r="115" spans="1:1" x14ac:dyDescent="0.25">
      <c r="A115" s="1"/>
    </row>
    <row r="116" spans="1:1" x14ac:dyDescent="0.25">
      <c r="A116" s="1"/>
    </row>
    <row r="117" spans="1:1" x14ac:dyDescent="0.25">
      <c r="A117" s="1"/>
    </row>
    <row r="118" spans="1:1" x14ac:dyDescent="0.25">
      <c r="A118" s="1"/>
    </row>
    <row r="119" spans="1:1" x14ac:dyDescent="0.25">
      <c r="A119" s="1"/>
    </row>
    <row r="120" spans="1:1" x14ac:dyDescent="0.25">
      <c r="A120" s="1"/>
    </row>
    <row r="121" spans="1:1" x14ac:dyDescent="0.25">
      <c r="A121" s="1"/>
    </row>
    <row r="122" spans="1:1" x14ac:dyDescent="0.25">
      <c r="A122" s="1"/>
    </row>
    <row r="123" spans="1:1" x14ac:dyDescent="0.25">
      <c r="A123" s="1"/>
    </row>
    <row r="124" spans="1:1" x14ac:dyDescent="0.25">
      <c r="A124" s="1"/>
    </row>
    <row r="125" spans="1:1" x14ac:dyDescent="0.25">
      <c r="A125" s="1"/>
    </row>
    <row r="126" spans="1:1" x14ac:dyDescent="0.25">
      <c r="A126" s="1"/>
    </row>
    <row r="127" spans="1:1" x14ac:dyDescent="0.25">
      <c r="A127" s="1"/>
    </row>
    <row r="128" spans="1:1" x14ac:dyDescent="0.25">
      <c r="A128" s="1"/>
    </row>
    <row r="129" spans="1:1" x14ac:dyDescent="0.25">
      <c r="A129" s="1"/>
    </row>
    <row r="130" spans="1:1" x14ac:dyDescent="0.25">
      <c r="A130" s="1"/>
    </row>
    <row r="131" spans="1:1" x14ac:dyDescent="0.25">
      <c r="A131" s="1"/>
    </row>
    <row r="132" spans="1:1" x14ac:dyDescent="0.25">
      <c r="A132" s="1"/>
    </row>
    <row r="133" spans="1:1" x14ac:dyDescent="0.25">
      <c r="A133" s="1"/>
    </row>
    <row r="134" spans="1:1" x14ac:dyDescent="0.25">
      <c r="A134" s="1"/>
    </row>
    <row r="135" spans="1:1" x14ac:dyDescent="0.25">
      <c r="A135" s="1"/>
    </row>
    <row r="136" spans="1:1" x14ac:dyDescent="0.25">
      <c r="A136" s="1"/>
    </row>
    <row r="137" spans="1:1" x14ac:dyDescent="0.25">
      <c r="A137" s="1"/>
    </row>
    <row r="138" spans="1:1" x14ac:dyDescent="0.25">
      <c r="A138" s="1"/>
    </row>
    <row r="139" spans="1:1" x14ac:dyDescent="0.25">
      <c r="A139" s="1"/>
    </row>
    <row r="140" spans="1:1" x14ac:dyDescent="0.25">
      <c r="A140" s="1"/>
    </row>
    <row r="141" spans="1:1" x14ac:dyDescent="0.25">
      <c r="A141" s="1"/>
    </row>
    <row r="142" spans="1:1" x14ac:dyDescent="0.25">
      <c r="A142" s="1"/>
    </row>
    <row r="143" spans="1:1" x14ac:dyDescent="0.25">
      <c r="A143" s="1"/>
    </row>
    <row r="144" spans="1:1" x14ac:dyDescent="0.25">
      <c r="A144" s="1"/>
    </row>
    <row r="145" spans="1:1" x14ac:dyDescent="0.25">
      <c r="A145" s="1"/>
    </row>
    <row r="146" spans="1:1" x14ac:dyDescent="0.25">
      <c r="A146" s="1"/>
    </row>
    <row r="147" spans="1:1" x14ac:dyDescent="0.25">
      <c r="A147" s="1"/>
    </row>
    <row r="148" spans="1:1" x14ac:dyDescent="0.25">
      <c r="A148" s="1"/>
    </row>
    <row r="149" spans="1:1" x14ac:dyDescent="0.25">
      <c r="A149" s="1"/>
    </row>
    <row r="150" spans="1:1" x14ac:dyDescent="0.25">
      <c r="A150" s="1"/>
    </row>
    <row r="151" spans="1:1" x14ac:dyDescent="0.25">
      <c r="A151" s="1"/>
    </row>
    <row r="152" spans="1:1" x14ac:dyDescent="0.25">
      <c r="A152" s="1"/>
    </row>
    <row r="153" spans="1:1" x14ac:dyDescent="0.25">
      <c r="A153" s="1"/>
    </row>
    <row r="154" spans="1:1" x14ac:dyDescent="0.25">
      <c r="A154" s="1"/>
    </row>
    <row r="155" spans="1:1" x14ac:dyDescent="0.25">
      <c r="A155" s="1"/>
    </row>
    <row r="156" spans="1:1" x14ac:dyDescent="0.25">
      <c r="A156" s="1"/>
    </row>
    <row r="157" spans="1:1" x14ac:dyDescent="0.25">
      <c r="A157" s="1"/>
    </row>
    <row r="158" spans="1:1" x14ac:dyDescent="0.25">
      <c r="A158" s="1"/>
    </row>
    <row r="159" spans="1:1" x14ac:dyDescent="0.25">
      <c r="A159" s="1"/>
    </row>
    <row r="160" spans="1:1" x14ac:dyDescent="0.25">
      <c r="A160" s="1"/>
    </row>
    <row r="161" spans="1:1" x14ac:dyDescent="0.25">
      <c r="A161" s="1"/>
    </row>
    <row r="162" spans="1:1" x14ac:dyDescent="0.25">
      <c r="A162" s="1"/>
    </row>
    <row r="163" spans="1:1" x14ac:dyDescent="0.25">
      <c r="A163" s="1"/>
    </row>
    <row r="164" spans="1:1" x14ac:dyDescent="0.25">
      <c r="A164" s="1"/>
    </row>
    <row r="165" spans="1:1" x14ac:dyDescent="0.25">
      <c r="A165" s="1"/>
    </row>
    <row r="166" spans="1:1" x14ac:dyDescent="0.25">
      <c r="A166" s="1"/>
    </row>
    <row r="167" spans="1:1" x14ac:dyDescent="0.25">
      <c r="A167" s="1"/>
    </row>
    <row r="168" spans="1:1" x14ac:dyDescent="0.25">
      <c r="A168" s="1"/>
    </row>
    <row r="169" spans="1:1" x14ac:dyDescent="0.25">
      <c r="A169" s="1"/>
    </row>
    <row r="170" spans="1:1" x14ac:dyDescent="0.25">
      <c r="A170" s="1"/>
    </row>
    <row r="171" spans="1:1" x14ac:dyDescent="0.25">
      <c r="A171" s="1"/>
    </row>
    <row r="172" spans="1:1" x14ac:dyDescent="0.25">
      <c r="A172" s="1"/>
    </row>
    <row r="173" spans="1:1" x14ac:dyDescent="0.25">
      <c r="A173" s="1"/>
    </row>
    <row r="174" spans="1:1" x14ac:dyDescent="0.25">
      <c r="A174" s="1"/>
    </row>
    <row r="175" spans="1:1" x14ac:dyDescent="0.25">
      <c r="A175" s="1"/>
    </row>
    <row r="176" spans="1:1" x14ac:dyDescent="0.25">
      <c r="A176" s="1"/>
    </row>
    <row r="177" spans="1:1" x14ac:dyDescent="0.25">
      <c r="A177" s="1"/>
    </row>
    <row r="178" spans="1:1" x14ac:dyDescent="0.25">
      <c r="A178" s="1"/>
    </row>
    <row r="179" spans="1:1" x14ac:dyDescent="0.25">
      <c r="A179" s="1"/>
    </row>
    <row r="180" spans="1:1" x14ac:dyDescent="0.25">
      <c r="A180" s="1"/>
    </row>
    <row r="181" spans="1:1" x14ac:dyDescent="0.25">
      <c r="A181" s="1"/>
    </row>
    <row r="182" spans="1:1" x14ac:dyDescent="0.25">
      <c r="A182" s="1"/>
    </row>
    <row r="183" spans="1:1" x14ac:dyDescent="0.25">
      <c r="A183" s="1"/>
    </row>
    <row r="184" spans="1:1" x14ac:dyDescent="0.25">
      <c r="A184" s="1"/>
    </row>
    <row r="185" spans="1:1" x14ac:dyDescent="0.25">
      <c r="A185" s="1"/>
    </row>
    <row r="186" spans="1:1" x14ac:dyDescent="0.25">
      <c r="A186" s="1"/>
    </row>
    <row r="187" spans="1:1" x14ac:dyDescent="0.25">
      <c r="A187" s="1"/>
    </row>
    <row r="188" spans="1:1" x14ac:dyDescent="0.25">
      <c r="A188" s="1"/>
    </row>
    <row r="189" spans="1:1" x14ac:dyDescent="0.25">
      <c r="A189" s="1"/>
    </row>
    <row r="190" spans="1:1" x14ac:dyDescent="0.25">
      <c r="A190" s="1"/>
    </row>
    <row r="191" spans="1:1" x14ac:dyDescent="0.25">
      <c r="A191" s="1"/>
    </row>
    <row r="192" spans="1:1" x14ac:dyDescent="0.25">
      <c r="A192" s="1"/>
    </row>
    <row r="193" spans="1:1" x14ac:dyDescent="0.25">
      <c r="A193" s="1"/>
    </row>
    <row r="194" spans="1:1" x14ac:dyDescent="0.25">
      <c r="A194" s="1"/>
    </row>
    <row r="195" spans="1:1" x14ac:dyDescent="0.25">
      <c r="A195" s="1"/>
    </row>
    <row r="196" spans="1:1" x14ac:dyDescent="0.25">
      <c r="A196" s="1"/>
    </row>
    <row r="197" spans="1:1" x14ac:dyDescent="0.25">
      <c r="A197" s="1"/>
    </row>
    <row r="198" spans="1:1" x14ac:dyDescent="0.25">
      <c r="A198" s="1"/>
    </row>
    <row r="199" spans="1:1" x14ac:dyDescent="0.25">
      <c r="A199" s="1"/>
    </row>
    <row r="200" spans="1:1" x14ac:dyDescent="0.25">
      <c r="A200" s="1"/>
    </row>
    <row r="201" spans="1:1" x14ac:dyDescent="0.25">
      <c r="A201" s="1"/>
    </row>
    <row r="202" spans="1:1" x14ac:dyDescent="0.25">
      <c r="A202" s="1"/>
    </row>
    <row r="203" spans="1:1" x14ac:dyDescent="0.25">
      <c r="A203" s="1"/>
    </row>
    <row r="204" spans="1:1" x14ac:dyDescent="0.25">
      <c r="A204" s="1"/>
    </row>
    <row r="205" spans="1:1" x14ac:dyDescent="0.25">
      <c r="A205" s="1"/>
    </row>
    <row r="206" spans="1:1" x14ac:dyDescent="0.25">
      <c r="A206" s="1"/>
    </row>
    <row r="207" spans="1:1" x14ac:dyDescent="0.25">
      <c r="A207" s="1"/>
    </row>
    <row r="208" spans="1:1" x14ac:dyDescent="0.25">
      <c r="A208" s="1"/>
    </row>
    <row r="209" spans="1:1" x14ac:dyDescent="0.25">
      <c r="A209" s="1"/>
    </row>
    <row r="210" spans="1:1" x14ac:dyDescent="0.25">
      <c r="A210" s="1"/>
    </row>
    <row r="211" spans="1:1" x14ac:dyDescent="0.25">
      <c r="A211" s="1"/>
    </row>
    <row r="212" spans="1:1" x14ac:dyDescent="0.25">
      <c r="A212" s="1"/>
    </row>
    <row r="213" spans="1:1" x14ac:dyDescent="0.25">
      <c r="A213" s="1"/>
    </row>
    <row r="214" spans="1:1" x14ac:dyDescent="0.25">
      <c r="A214" s="1"/>
    </row>
    <row r="215" spans="1:1" x14ac:dyDescent="0.25">
      <c r="A215" s="1"/>
    </row>
    <row r="216" spans="1:1" x14ac:dyDescent="0.25">
      <c r="A216" s="1"/>
    </row>
    <row r="217" spans="1:1" x14ac:dyDescent="0.25">
      <c r="A217" s="1"/>
    </row>
    <row r="218" spans="1:1" x14ac:dyDescent="0.25">
      <c r="A218" s="1"/>
    </row>
    <row r="219" spans="1:1" x14ac:dyDescent="0.25">
      <c r="A219" s="1"/>
    </row>
    <row r="220" spans="1:1" x14ac:dyDescent="0.25">
      <c r="A220" s="1"/>
    </row>
    <row r="221" spans="1:1" x14ac:dyDescent="0.25">
      <c r="A221" s="1"/>
    </row>
    <row r="222" spans="1:1" x14ac:dyDescent="0.25">
      <c r="A222" s="1"/>
    </row>
    <row r="223" spans="1:1" x14ac:dyDescent="0.25">
      <c r="A223" s="1"/>
    </row>
    <row r="224" spans="1:1" x14ac:dyDescent="0.25">
      <c r="A224" s="1"/>
    </row>
    <row r="225" spans="1:1" x14ac:dyDescent="0.25">
      <c r="A225" s="1"/>
    </row>
    <row r="226" spans="1:1" x14ac:dyDescent="0.25">
      <c r="A226" s="1"/>
    </row>
    <row r="227" spans="1:1" x14ac:dyDescent="0.25">
      <c r="A227" s="1"/>
    </row>
    <row r="228" spans="1:1" x14ac:dyDescent="0.25">
      <c r="A228" s="1"/>
    </row>
    <row r="229" spans="1:1" x14ac:dyDescent="0.25">
      <c r="A229" s="1"/>
    </row>
    <row r="230" spans="1:1" x14ac:dyDescent="0.25">
      <c r="A230" s="1"/>
    </row>
    <row r="231" spans="1:1" x14ac:dyDescent="0.25">
      <c r="A231" s="1"/>
    </row>
    <row r="232" spans="1:1" x14ac:dyDescent="0.25">
      <c r="A232" s="1"/>
    </row>
    <row r="233" spans="1:1" x14ac:dyDescent="0.25">
      <c r="A233" s="1"/>
    </row>
    <row r="234" spans="1:1" x14ac:dyDescent="0.25">
      <c r="A234" s="1"/>
    </row>
    <row r="235" spans="1:1" x14ac:dyDescent="0.25">
      <c r="A235" s="1"/>
    </row>
    <row r="236" spans="1:1" x14ac:dyDescent="0.25">
      <c r="A236" s="1"/>
    </row>
    <row r="237" spans="1:1" x14ac:dyDescent="0.25">
      <c r="A237" s="1"/>
    </row>
    <row r="238" spans="1:1" x14ac:dyDescent="0.25">
      <c r="A238" s="1"/>
    </row>
    <row r="239" spans="1:1" x14ac:dyDescent="0.25">
      <c r="A239" s="1"/>
    </row>
    <row r="240" spans="1:1" x14ac:dyDescent="0.25">
      <c r="A240" s="1"/>
    </row>
    <row r="241" spans="1:1" x14ac:dyDescent="0.25">
      <c r="A241" s="1"/>
    </row>
    <row r="242" spans="1:1" x14ac:dyDescent="0.25">
      <c r="A242" s="1"/>
    </row>
    <row r="243" spans="1:1" x14ac:dyDescent="0.25">
      <c r="A243" s="1"/>
    </row>
    <row r="244" spans="1:1" x14ac:dyDescent="0.25">
      <c r="A244" s="1"/>
    </row>
    <row r="245" spans="1:1" x14ac:dyDescent="0.25">
      <c r="A245" s="1"/>
    </row>
    <row r="246" spans="1:1" x14ac:dyDescent="0.25">
      <c r="A246" s="1"/>
    </row>
    <row r="247" spans="1:1" x14ac:dyDescent="0.25">
      <c r="A247" s="1"/>
    </row>
    <row r="248" spans="1:1" x14ac:dyDescent="0.25">
      <c r="A248" s="1"/>
    </row>
    <row r="249" spans="1:1" x14ac:dyDescent="0.25">
      <c r="A249" s="1"/>
    </row>
    <row r="250" spans="1:1" x14ac:dyDescent="0.25">
      <c r="A250" s="1"/>
    </row>
    <row r="251" spans="1:1" x14ac:dyDescent="0.25">
      <c r="A251" s="1"/>
    </row>
    <row r="252" spans="1:1" x14ac:dyDescent="0.25">
      <c r="A252" s="1"/>
    </row>
    <row r="253" spans="1:1" x14ac:dyDescent="0.25">
      <c r="A253" s="1"/>
    </row>
    <row r="254" spans="1:1" x14ac:dyDescent="0.25">
      <c r="A254" s="1"/>
    </row>
    <row r="255" spans="1:1" x14ac:dyDescent="0.25">
      <c r="A255" s="1"/>
    </row>
    <row r="256" spans="1:1" x14ac:dyDescent="0.25">
      <c r="A256" s="1"/>
    </row>
    <row r="257" spans="1:1" x14ac:dyDescent="0.25">
      <c r="A257" s="1"/>
    </row>
    <row r="258" spans="1:1" x14ac:dyDescent="0.25">
      <c r="A258" s="1"/>
    </row>
    <row r="259" spans="1:1" x14ac:dyDescent="0.25">
      <c r="A259" s="1"/>
    </row>
    <row r="260" spans="1:1" x14ac:dyDescent="0.25">
      <c r="A260" s="1"/>
    </row>
    <row r="261" spans="1:1" x14ac:dyDescent="0.25">
      <c r="A261" s="1"/>
    </row>
    <row r="262" spans="1:1" x14ac:dyDescent="0.25">
      <c r="A262" s="1"/>
    </row>
    <row r="263" spans="1:1" x14ac:dyDescent="0.25">
      <c r="A263" s="1"/>
    </row>
    <row r="264" spans="1:1" x14ac:dyDescent="0.25">
      <c r="A264" s="1"/>
    </row>
    <row r="265" spans="1:1" x14ac:dyDescent="0.25">
      <c r="A265" s="1"/>
    </row>
    <row r="266" spans="1:1" x14ac:dyDescent="0.25">
      <c r="A266" s="1"/>
    </row>
    <row r="267" spans="1:1" x14ac:dyDescent="0.25">
      <c r="A267" s="1"/>
    </row>
    <row r="268" spans="1:1" x14ac:dyDescent="0.25">
      <c r="A268" s="1"/>
    </row>
    <row r="269" spans="1:1" x14ac:dyDescent="0.25">
      <c r="A269" s="1"/>
    </row>
    <row r="270" spans="1:1" x14ac:dyDescent="0.25">
      <c r="A270" s="1"/>
    </row>
    <row r="271" spans="1:1" x14ac:dyDescent="0.25">
      <c r="A271" s="1"/>
    </row>
    <row r="272" spans="1:1" x14ac:dyDescent="0.25">
      <c r="A272" s="1"/>
    </row>
    <row r="273" spans="1:1" x14ac:dyDescent="0.25">
      <c r="A273" s="1"/>
    </row>
    <row r="274" spans="1:1" x14ac:dyDescent="0.25">
      <c r="A274" s="1"/>
    </row>
    <row r="275" spans="1:1" x14ac:dyDescent="0.25">
      <c r="A275" s="1"/>
    </row>
    <row r="276" spans="1:1" x14ac:dyDescent="0.25">
      <c r="A276" s="1"/>
    </row>
    <row r="277" spans="1:1" x14ac:dyDescent="0.25">
      <c r="A277" s="1"/>
    </row>
    <row r="278" spans="1:1" x14ac:dyDescent="0.25">
      <c r="A278" s="1"/>
    </row>
    <row r="279" spans="1:1" x14ac:dyDescent="0.25">
      <c r="A279" s="1"/>
    </row>
    <row r="280" spans="1:1" x14ac:dyDescent="0.25">
      <c r="A280" s="1"/>
    </row>
    <row r="281" spans="1:1" x14ac:dyDescent="0.25">
      <c r="A281" s="1"/>
    </row>
    <row r="282" spans="1:1" x14ac:dyDescent="0.25">
      <c r="A282" s="1"/>
    </row>
    <row r="283" spans="1:1" x14ac:dyDescent="0.25">
      <c r="A283" s="1"/>
    </row>
    <row r="284" spans="1:1" x14ac:dyDescent="0.25">
      <c r="A284" s="1"/>
    </row>
    <row r="285" spans="1:1" x14ac:dyDescent="0.25">
      <c r="A285" s="1"/>
    </row>
    <row r="286" spans="1:1" x14ac:dyDescent="0.25">
      <c r="A286" s="1"/>
    </row>
    <row r="287" spans="1:1" x14ac:dyDescent="0.25">
      <c r="A287" s="1"/>
    </row>
    <row r="288" spans="1:1" x14ac:dyDescent="0.25">
      <c r="A288" s="1"/>
    </row>
    <row r="289" spans="1:1" x14ac:dyDescent="0.25">
      <c r="A289" s="1"/>
    </row>
    <row r="290" spans="1:1" x14ac:dyDescent="0.25">
      <c r="A290" s="1"/>
    </row>
    <row r="291" spans="1:1" x14ac:dyDescent="0.25">
      <c r="A291" s="1"/>
    </row>
    <row r="292" spans="1:1" x14ac:dyDescent="0.25">
      <c r="A292" s="1"/>
    </row>
    <row r="293" spans="1:1" x14ac:dyDescent="0.25">
      <c r="A293" s="1"/>
    </row>
    <row r="294" spans="1:1" x14ac:dyDescent="0.25">
      <c r="A294" s="1"/>
    </row>
    <row r="295" spans="1:1" x14ac:dyDescent="0.25">
      <c r="A295" s="1"/>
    </row>
    <row r="296" spans="1:1" x14ac:dyDescent="0.25">
      <c r="A296" s="1"/>
    </row>
    <row r="297" spans="1:1" x14ac:dyDescent="0.25">
      <c r="A297" s="1"/>
    </row>
    <row r="298" spans="1:1" x14ac:dyDescent="0.25">
      <c r="A298" s="1"/>
    </row>
    <row r="299" spans="1:1" x14ac:dyDescent="0.25">
      <c r="A299" s="1"/>
    </row>
    <row r="300" spans="1:1" x14ac:dyDescent="0.25">
      <c r="A300" s="1"/>
    </row>
    <row r="301" spans="1:1" x14ac:dyDescent="0.25">
      <c r="A301" s="1"/>
    </row>
    <row r="302" spans="1:1" x14ac:dyDescent="0.25">
      <c r="A302" s="1"/>
    </row>
    <row r="303" spans="1:1" x14ac:dyDescent="0.25">
      <c r="A303" s="1"/>
    </row>
    <row r="304" spans="1:1" x14ac:dyDescent="0.25">
      <c r="A304" s="1"/>
    </row>
    <row r="305" spans="1:1" x14ac:dyDescent="0.25">
      <c r="A305" s="1"/>
    </row>
    <row r="306" spans="1:1" x14ac:dyDescent="0.25">
      <c r="A306" s="1"/>
    </row>
    <row r="307" spans="1:1" x14ac:dyDescent="0.25">
      <c r="A307" s="1"/>
    </row>
    <row r="308" spans="1:1" x14ac:dyDescent="0.25">
      <c r="A308" s="1"/>
    </row>
    <row r="309" spans="1:1" x14ac:dyDescent="0.25">
      <c r="A309" s="1"/>
    </row>
    <row r="310" spans="1:1" x14ac:dyDescent="0.25">
      <c r="A310" s="1"/>
    </row>
    <row r="311" spans="1:1" x14ac:dyDescent="0.25">
      <c r="A311" s="1"/>
    </row>
    <row r="312" spans="1:1" x14ac:dyDescent="0.25">
      <c r="A312" s="1"/>
    </row>
    <row r="313" spans="1:1" x14ac:dyDescent="0.25">
      <c r="A313" s="1"/>
    </row>
    <row r="314" spans="1:1" x14ac:dyDescent="0.25">
      <c r="A314" s="1"/>
    </row>
    <row r="315" spans="1:1" x14ac:dyDescent="0.25">
      <c r="A315" s="1"/>
    </row>
    <row r="316" spans="1:1" x14ac:dyDescent="0.25">
      <c r="A316" s="1"/>
    </row>
    <row r="317" spans="1:1" x14ac:dyDescent="0.25">
      <c r="A317" s="1"/>
    </row>
    <row r="318" spans="1:1" x14ac:dyDescent="0.25">
      <c r="A318" s="1"/>
    </row>
    <row r="319" spans="1:1" x14ac:dyDescent="0.25">
      <c r="A319" s="1"/>
    </row>
    <row r="320" spans="1:1" x14ac:dyDescent="0.25">
      <c r="A320" s="1"/>
    </row>
    <row r="321" spans="1:1" x14ac:dyDescent="0.25">
      <c r="A321" s="1"/>
    </row>
    <row r="322" spans="1:1" x14ac:dyDescent="0.25">
      <c r="A322" s="1"/>
    </row>
    <row r="323" spans="1:1" x14ac:dyDescent="0.25">
      <c r="A323" s="1"/>
    </row>
    <row r="324" spans="1:1" x14ac:dyDescent="0.25">
      <c r="A324" s="1"/>
    </row>
    <row r="325" spans="1:1" x14ac:dyDescent="0.25">
      <c r="A325" s="1"/>
    </row>
    <row r="326" spans="1:1" x14ac:dyDescent="0.25">
      <c r="A326" s="1"/>
    </row>
    <row r="327" spans="1:1" x14ac:dyDescent="0.25">
      <c r="A327" s="1"/>
    </row>
    <row r="328" spans="1:1" x14ac:dyDescent="0.25">
      <c r="A328" s="1"/>
    </row>
    <row r="329" spans="1:1" x14ac:dyDescent="0.25">
      <c r="A329" s="1"/>
    </row>
    <row r="330" spans="1:1" x14ac:dyDescent="0.25">
      <c r="A330" s="1"/>
    </row>
    <row r="331" spans="1:1" x14ac:dyDescent="0.25">
      <c r="A331" s="1"/>
    </row>
    <row r="332" spans="1:1" x14ac:dyDescent="0.25">
      <c r="A332" s="1"/>
    </row>
    <row r="333" spans="1:1" x14ac:dyDescent="0.25">
      <c r="A333" s="1"/>
    </row>
    <row r="334" spans="1:1" x14ac:dyDescent="0.25">
      <c r="A334" s="1"/>
    </row>
    <row r="335" spans="1:1" x14ac:dyDescent="0.25">
      <c r="A335" s="1"/>
    </row>
    <row r="336" spans="1:1" x14ac:dyDescent="0.25">
      <c r="A336" s="1"/>
    </row>
    <row r="337" spans="1:1" x14ac:dyDescent="0.25">
      <c r="A337" s="1"/>
    </row>
    <row r="338" spans="1:1" x14ac:dyDescent="0.25">
      <c r="A338" s="1"/>
    </row>
    <row r="339" spans="1:1" x14ac:dyDescent="0.25">
      <c r="A339" s="1"/>
    </row>
    <row r="340" spans="1:1" x14ac:dyDescent="0.25">
      <c r="A340" s="1"/>
    </row>
    <row r="341" spans="1:1" x14ac:dyDescent="0.25">
      <c r="A341" s="1"/>
    </row>
    <row r="342" spans="1:1" x14ac:dyDescent="0.25">
      <c r="A342" s="1"/>
    </row>
    <row r="343" spans="1:1" x14ac:dyDescent="0.25">
      <c r="A343" s="1"/>
    </row>
    <row r="344" spans="1:1" x14ac:dyDescent="0.25">
      <c r="A344" s="1"/>
    </row>
    <row r="345" spans="1:1" x14ac:dyDescent="0.25">
      <c r="A345" s="1"/>
    </row>
    <row r="346" spans="1:1" x14ac:dyDescent="0.25">
      <c r="A346" s="1"/>
    </row>
    <row r="347" spans="1:1" x14ac:dyDescent="0.25">
      <c r="A347" s="1"/>
    </row>
    <row r="348" spans="1:1" x14ac:dyDescent="0.25">
      <c r="A348" s="1"/>
    </row>
    <row r="349" spans="1:1" x14ac:dyDescent="0.25">
      <c r="A349" s="1"/>
    </row>
    <row r="350" spans="1:1" x14ac:dyDescent="0.25">
      <c r="A350" s="1"/>
    </row>
    <row r="351" spans="1:1" x14ac:dyDescent="0.25">
      <c r="A351" s="1"/>
    </row>
    <row r="352" spans="1:1" x14ac:dyDescent="0.25">
      <c r="A352" s="1"/>
    </row>
    <row r="353" spans="1:1" x14ac:dyDescent="0.25">
      <c r="A353" s="1"/>
    </row>
    <row r="354" spans="1:1" x14ac:dyDescent="0.25">
      <c r="A354" s="1"/>
    </row>
    <row r="355" spans="1:1" x14ac:dyDescent="0.25">
      <c r="A355" s="1"/>
    </row>
    <row r="356" spans="1:1" x14ac:dyDescent="0.25">
      <c r="A356" s="1"/>
    </row>
    <row r="357" spans="1:1" x14ac:dyDescent="0.25">
      <c r="A357" s="1"/>
    </row>
    <row r="358" spans="1:1" x14ac:dyDescent="0.25">
      <c r="A358" s="1"/>
    </row>
    <row r="359" spans="1:1" x14ac:dyDescent="0.25">
      <c r="A359" s="1"/>
    </row>
    <row r="360" spans="1:1" x14ac:dyDescent="0.25">
      <c r="A360" s="1"/>
    </row>
    <row r="361" spans="1:1" x14ac:dyDescent="0.25">
      <c r="A361" s="1"/>
    </row>
    <row r="362" spans="1:1" x14ac:dyDescent="0.25">
      <c r="A362" s="1"/>
    </row>
    <row r="363" spans="1:1" x14ac:dyDescent="0.25">
      <c r="A363" s="1"/>
    </row>
    <row r="364" spans="1:1" x14ac:dyDescent="0.25">
      <c r="A364" s="1"/>
    </row>
    <row r="365" spans="1:1" x14ac:dyDescent="0.25">
      <c r="A365" s="1"/>
    </row>
    <row r="366" spans="1:1" x14ac:dyDescent="0.25">
      <c r="A366" s="1"/>
    </row>
    <row r="367" spans="1:1" x14ac:dyDescent="0.25">
      <c r="A367" s="1"/>
    </row>
    <row r="368" spans="1:1" x14ac:dyDescent="0.25">
      <c r="A368" s="1"/>
    </row>
    <row r="369" spans="1:1" x14ac:dyDescent="0.25">
      <c r="A369" s="1"/>
    </row>
    <row r="370" spans="1:1" x14ac:dyDescent="0.25">
      <c r="A370" s="1"/>
    </row>
    <row r="371" spans="1:1" x14ac:dyDescent="0.25">
      <c r="A371" s="1"/>
    </row>
    <row r="372" spans="1:1" x14ac:dyDescent="0.25">
      <c r="A372" s="1"/>
    </row>
    <row r="373" spans="1:1" x14ac:dyDescent="0.25">
      <c r="A373" s="1"/>
    </row>
    <row r="374" spans="1:1" x14ac:dyDescent="0.25">
      <c r="A374" s="1"/>
    </row>
    <row r="375" spans="1:1" x14ac:dyDescent="0.25">
      <c r="A375" s="1"/>
    </row>
    <row r="376" spans="1:1" x14ac:dyDescent="0.25">
      <c r="A376" s="1"/>
    </row>
    <row r="377" spans="1:1" x14ac:dyDescent="0.25">
      <c r="A377" s="1"/>
    </row>
    <row r="378" spans="1:1" x14ac:dyDescent="0.25">
      <c r="A378" s="1"/>
    </row>
    <row r="379" spans="1:1" x14ac:dyDescent="0.25">
      <c r="A379" s="1"/>
    </row>
    <row r="380" spans="1:1" x14ac:dyDescent="0.25">
      <c r="A380" s="1"/>
    </row>
    <row r="381" spans="1:1" x14ac:dyDescent="0.25">
      <c r="A381" s="1"/>
    </row>
    <row r="382" spans="1:1" x14ac:dyDescent="0.25">
      <c r="A382" s="1"/>
    </row>
    <row r="383" spans="1:1" x14ac:dyDescent="0.25">
      <c r="A383" s="1"/>
    </row>
    <row r="384" spans="1:1" x14ac:dyDescent="0.25">
      <c r="A384" s="1"/>
    </row>
    <row r="385" spans="1:1" x14ac:dyDescent="0.25">
      <c r="A385" s="1"/>
    </row>
    <row r="386" spans="1:1" x14ac:dyDescent="0.25">
      <c r="A386" s="1"/>
    </row>
    <row r="387" spans="1:1" x14ac:dyDescent="0.25">
      <c r="A387" s="1"/>
    </row>
    <row r="388" spans="1:1" x14ac:dyDescent="0.25">
      <c r="A388" s="1"/>
    </row>
    <row r="389" spans="1:1" x14ac:dyDescent="0.25">
      <c r="A389" s="1"/>
    </row>
    <row r="390" spans="1:1" x14ac:dyDescent="0.25">
      <c r="A390" s="1"/>
    </row>
    <row r="391" spans="1:1" x14ac:dyDescent="0.25">
      <c r="A391" s="1"/>
    </row>
    <row r="392" spans="1:1" x14ac:dyDescent="0.25">
      <c r="A392" s="1"/>
    </row>
    <row r="393" spans="1:1" x14ac:dyDescent="0.25">
      <c r="A393" s="1"/>
    </row>
    <row r="394" spans="1:1" x14ac:dyDescent="0.25">
      <c r="A394" s="1"/>
    </row>
    <row r="395" spans="1:1" x14ac:dyDescent="0.25">
      <c r="A395" s="1"/>
    </row>
    <row r="396" spans="1:1" x14ac:dyDescent="0.25">
      <c r="A396" s="1"/>
    </row>
    <row r="397" spans="1:1" x14ac:dyDescent="0.25">
      <c r="A397" s="1"/>
    </row>
    <row r="398" spans="1:1" x14ac:dyDescent="0.25">
      <c r="A398" s="1"/>
    </row>
    <row r="399" spans="1:1" x14ac:dyDescent="0.25">
      <c r="A399" s="1"/>
    </row>
    <row r="400" spans="1:1" x14ac:dyDescent="0.25">
      <c r="A400" s="1"/>
    </row>
    <row r="401" spans="1:1" x14ac:dyDescent="0.25">
      <c r="A401" s="1"/>
    </row>
    <row r="402" spans="1:1" x14ac:dyDescent="0.25">
      <c r="A402" s="1"/>
    </row>
    <row r="403" spans="1:1" x14ac:dyDescent="0.25">
      <c r="A403" s="1"/>
    </row>
    <row r="404" spans="1:1" x14ac:dyDescent="0.25">
      <c r="A404" s="1"/>
    </row>
    <row r="405" spans="1:1" x14ac:dyDescent="0.25">
      <c r="A405" s="1"/>
    </row>
    <row r="406" spans="1:1" x14ac:dyDescent="0.25">
      <c r="A406" s="1"/>
    </row>
    <row r="407" spans="1:1" x14ac:dyDescent="0.25">
      <c r="A407" s="1"/>
    </row>
    <row r="408" spans="1:1" x14ac:dyDescent="0.25">
      <c r="A408" s="1"/>
    </row>
    <row r="409" spans="1:1" x14ac:dyDescent="0.25">
      <c r="A409" s="1"/>
    </row>
    <row r="410" spans="1:1" x14ac:dyDescent="0.25">
      <c r="A410" s="1"/>
    </row>
    <row r="411" spans="1:1" x14ac:dyDescent="0.25">
      <c r="A411" s="1"/>
    </row>
    <row r="412" spans="1:1" x14ac:dyDescent="0.25">
      <c r="A412" s="1"/>
    </row>
    <row r="413" spans="1:1" x14ac:dyDescent="0.25">
      <c r="A413" s="1"/>
    </row>
    <row r="414" spans="1:1" x14ac:dyDescent="0.25">
      <c r="A414" s="1"/>
    </row>
    <row r="415" spans="1:1" x14ac:dyDescent="0.25">
      <c r="A415" s="1"/>
    </row>
    <row r="416" spans="1:1" x14ac:dyDescent="0.25">
      <c r="A416" s="1"/>
    </row>
    <row r="417" spans="1:1" x14ac:dyDescent="0.25">
      <c r="A417" s="1"/>
    </row>
    <row r="418" spans="1:1" x14ac:dyDescent="0.25">
      <c r="A418" s="1"/>
    </row>
    <row r="419" spans="1:1" x14ac:dyDescent="0.25">
      <c r="A419" s="1"/>
    </row>
    <row r="420" spans="1:1" x14ac:dyDescent="0.25">
      <c r="A420" s="1"/>
    </row>
    <row r="421" spans="1:1" x14ac:dyDescent="0.25">
      <c r="A421" s="1"/>
    </row>
    <row r="422" spans="1:1" x14ac:dyDescent="0.25">
      <c r="A422" s="1"/>
    </row>
    <row r="423" spans="1:1" x14ac:dyDescent="0.25">
      <c r="A423" s="1"/>
    </row>
    <row r="424" spans="1:1" x14ac:dyDescent="0.25">
      <c r="A424" s="1"/>
    </row>
    <row r="425" spans="1:1" x14ac:dyDescent="0.25">
      <c r="A425" s="1"/>
    </row>
    <row r="426" spans="1:1" x14ac:dyDescent="0.25">
      <c r="A426" s="1"/>
    </row>
    <row r="427" spans="1:1" x14ac:dyDescent="0.25">
      <c r="A427" s="1"/>
    </row>
    <row r="428" spans="1:1" x14ac:dyDescent="0.25">
      <c r="A428" s="1"/>
    </row>
    <row r="429" spans="1:1" x14ac:dyDescent="0.25">
      <c r="A429" s="1"/>
    </row>
    <row r="430" spans="1:1" x14ac:dyDescent="0.25">
      <c r="A430" s="1"/>
    </row>
    <row r="431" spans="1:1" x14ac:dyDescent="0.25">
      <c r="A431" s="1"/>
    </row>
    <row r="432" spans="1:1" x14ac:dyDescent="0.25">
      <c r="A432" s="1"/>
    </row>
    <row r="433" spans="1:1" x14ac:dyDescent="0.25">
      <c r="A433" s="1"/>
    </row>
    <row r="434" spans="1:1" x14ac:dyDescent="0.25">
      <c r="A434" s="1"/>
    </row>
    <row r="435" spans="1:1" x14ac:dyDescent="0.25">
      <c r="A435" s="1"/>
    </row>
    <row r="436" spans="1:1" x14ac:dyDescent="0.25">
      <c r="A436" s="1"/>
    </row>
    <row r="437" spans="1:1" x14ac:dyDescent="0.25">
      <c r="A437" s="1"/>
    </row>
    <row r="438" spans="1:1" x14ac:dyDescent="0.25">
      <c r="A438" s="1"/>
    </row>
    <row r="439" spans="1:1" x14ac:dyDescent="0.25">
      <c r="A439" s="1"/>
    </row>
    <row r="440" spans="1:1" x14ac:dyDescent="0.25">
      <c r="A440" s="1"/>
    </row>
    <row r="441" spans="1:1" x14ac:dyDescent="0.25">
      <c r="A441" s="1"/>
    </row>
    <row r="442" spans="1:1" x14ac:dyDescent="0.25">
      <c r="A442" s="1"/>
    </row>
    <row r="443" spans="1:1" x14ac:dyDescent="0.25">
      <c r="A443" s="1"/>
    </row>
    <row r="444" spans="1:1" x14ac:dyDescent="0.25">
      <c r="A444" s="1"/>
    </row>
    <row r="445" spans="1:1" x14ac:dyDescent="0.25">
      <c r="A445" s="1"/>
    </row>
    <row r="446" spans="1:1" x14ac:dyDescent="0.25">
      <c r="A446" s="1"/>
    </row>
    <row r="447" spans="1:1" x14ac:dyDescent="0.25">
      <c r="A447" s="1"/>
    </row>
    <row r="448" spans="1:1" x14ac:dyDescent="0.25">
      <c r="A448" s="1"/>
    </row>
    <row r="449" spans="1:1" x14ac:dyDescent="0.25">
      <c r="A449" s="1"/>
    </row>
    <row r="450" spans="1:1" x14ac:dyDescent="0.25">
      <c r="A450" s="1"/>
    </row>
    <row r="451" spans="1:1" x14ac:dyDescent="0.25">
      <c r="A451" s="1"/>
    </row>
    <row r="452" spans="1:1" x14ac:dyDescent="0.25">
      <c r="A452" s="1"/>
    </row>
    <row r="453" spans="1:1" x14ac:dyDescent="0.25">
      <c r="A453" s="1"/>
    </row>
    <row r="454" spans="1:1" x14ac:dyDescent="0.25">
      <c r="A454" s="1"/>
    </row>
    <row r="455" spans="1:1" x14ac:dyDescent="0.25">
      <c r="A455" s="1"/>
    </row>
    <row r="456" spans="1:1" x14ac:dyDescent="0.25">
      <c r="A456" s="1"/>
    </row>
    <row r="457" spans="1:1" x14ac:dyDescent="0.25">
      <c r="A457" s="1"/>
    </row>
    <row r="458" spans="1:1" x14ac:dyDescent="0.25">
      <c r="A458" s="1"/>
    </row>
    <row r="459" spans="1:1" x14ac:dyDescent="0.25">
      <c r="A459" s="1"/>
    </row>
    <row r="460" spans="1:1" x14ac:dyDescent="0.25">
      <c r="A460" s="1"/>
    </row>
    <row r="461" spans="1:1" x14ac:dyDescent="0.25">
      <c r="A461" s="1"/>
    </row>
    <row r="462" spans="1:1" x14ac:dyDescent="0.25">
      <c r="A462" s="1"/>
    </row>
    <row r="463" spans="1:1" x14ac:dyDescent="0.25">
      <c r="A463" s="1"/>
    </row>
    <row r="464" spans="1:1" x14ac:dyDescent="0.25">
      <c r="A464" s="1"/>
    </row>
    <row r="465" spans="1:1" x14ac:dyDescent="0.25">
      <c r="A465" s="1"/>
    </row>
    <row r="466" spans="1:1" x14ac:dyDescent="0.25">
      <c r="A466" s="1"/>
    </row>
    <row r="467" spans="1:1" x14ac:dyDescent="0.25">
      <c r="A467" s="1"/>
    </row>
    <row r="468" spans="1:1" x14ac:dyDescent="0.25">
      <c r="A468" s="1"/>
    </row>
    <row r="469" spans="1:1" x14ac:dyDescent="0.25">
      <c r="A469" s="1"/>
    </row>
    <row r="470" spans="1:1" x14ac:dyDescent="0.25">
      <c r="A470" s="1"/>
    </row>
    <row r="471" spans="1:1" x14ac:dyDescent="0.25">
      <c r="A471" s="1"/>
    </row>
    <row r="472" spans="1:1" x14ac:dyDescent="0.25">
      <c r="A472" s="1"/>
    </row>
    <row r="473" spans="1:1" x14ac:dyDescent="0.25">
      <c r="A473" s="1"/>
    </row>
    <row r="474" spans="1:1" x14ac:dyDescent="0.25">
      <c r="A474" s="1"/>
    </row>
    <row r="475" spans="1:1" x14ac:dyDescent="0.25">
      <c r="A475" s="1"/>
    </row>
    <row r="476" spans="1:1" x14ac:dyDescent="0.25">
      <c r="A476" s="1"/>
    </row>
    <row r="477" spans="1:1" x14ac:dyDescent="0.25">
      <c r="A477" s="1"/>
    </row>
    <row r="478" spans="1:1" x14ac:dyDescent="0.25">
      <c r="A478" s="1"/>
    </row>
    <row r="479" spans="1:1" x14ac:dyDescent="0.25">
      <c r="A479" s="1"/>
    </row>
    <row r="480" spans="1:1" x14ac:dyDescent="0.25">
      <c r="A480" s="1"/>
    </row>
    <row r="481" spans="1:1" x14ac:dyDescent="0.25">
      <c r="A481" s="1"/>
    </row>
    <row r="482" spans="1:1" x14ac:dyDescent="0.25">
      <c r="A482" s="1"/>
    </row>
    <row r="483" spans="1:1" x14ac:dyDescent="0.25">
      <c r="A483" s="1"/>
    </row>
    <row r="484" spans="1:1" x14ac:dyDescent="0.25">
      <c r="A484" s="1"/>
    </row>
    <row r="485" spans="1:1" x14ac:dyDescent="0.25">
      <c r="A485" s="1"/>
    </row>
    <row r="486" spans="1:1" x14ac:dyDescent="0.25">
      <c r="A486" s="1"/>
    </row>
    <row r="487" spans="1:1" x14ac:dyDescent="0.25">
      <c r="A487" s="1"/>
    </row>
    <row r="488" spans="1:1" x14ac:dyDescent="0.25">
      <c r="A488" s="1"/>
    </row>
    <row r="489" spans="1:1" x14ac:dyDescent="0.25">
      <c r="A489" s="1"/>
    </row>
    <row r="490" spans="1:1" x14ac:dyDescent="0.25">
      <c r="A490" s="1"/>
    </row>
    <row r="491" spans="1:1" x14ac:dyDescent="0.25">
      <c r="A491" s="1"/>
    </row>
    <row r="492" spans="1:1" x14ac:dyDescent="0.25">
      <c r="A492" s="1"/>
    </row>
    <row r="493" spans="1:1" x14ac:dyDescent="0.25">
      <c r="A493" s="1"/>
    </row>
    <row r="494" spans="1:1" x14ac:dyDescent="0.25">
      <c r="A494" s="1"/>
    </row>
    <row r="495" spans="1:1" x14ac:dyDescent="0.25">
      <c r="A495" s="1"/>
    </row>
    <row r="496" spans="1:1" x14ac:dyDescent="0.25">
      <c r="A496" s="1"/>
    </row>
    <row r="497" spans="1:1" x14ac:dyDescent="0.25">
      <c r="A497" s="1"/>
    </row>
    <row r="498" spans="1:1" x14ac:dyDescent="0.25">
      <c r="A498" s="1"/>
    </row>
    <row r="499" spans="1:1" x14ac:dyDescent="0.25">
      <c r="A499" s="1"/>
    </row>
    <row r="500" spans="1:1" x14ac:dyDescent="0.25">
      <c r="A500" s="1"/>
    </row>
    <row r="501" spans="1:1" x14ac:dyDescent="0.25">
      <c r="A501" s="1"/>
    </row>
    <row r="502" spans="1:1" x14ac:dyDescent="0.25">
      <c r="A502" s="1"/>
    </row>
    <row r="503" spans="1:1" x14ac:dyDescent="0.25">
      <c r="A503" s="1"/>
    </row>
    <row r="504" spans="1:1" x14ac:dyDescent="0.25">
      <c r="A504" s="1"/>
    </row>
    <row r="505" spans="1:1" x14ac:dyDescent="0.25">
      <c r="A505" s="1"/>
    </row>
    <row r="506" spans="1:1" x14ac:dyDescent="0.25">
      <c r="A506" s="1"/>
    </row>
    <row r="507" spans="1:1" x14ac:dyDescent="0.25">
      <c r="A507" s="1"/>
    </row>
    <row r="508" spans="1:1" x14ac:dyDescent="0.25">
      <c r="A508" s="1"/>
    </row>
    <row r="509" spans="1:1" x14ac:dyDescent="0.25">
      <c r="A509" s="1"/>
    </row>
    <row r="510" spans="1:1" x14ac:dyDescent="0.25">
      <c r="A510" s="1"/>
    </row>
    <row r="511" spans="1:1" x14ac:dyDescent="0.25">
      <c r="A511" s="1"/>
    </row>
    <row r="512" spans="1:1" x14ac:dyDescent="0.25">
      <c r="A512" s="1"/>
    </row>
    <row r="513" spans="1:1" x14ac:dyDescent="0.25">
      <c r="A513" s="1"/>
    </row>
    <row r="514" spans="1:1" x14ac:dyDescent="0.25">
      <c r="A514" s="1"/>
    </row>
    <row r="515" spans="1:1" x14ac:dyDescent="0.25">
      <c r="A515" s="1"/>
    </row>
    <row r="516" spans="1:1" x14ac:dyDescent="0.25">
      <c r="A516" s="1"/>
    </row>
    <row r="517" spans="1:1" x14ac:dyDescent="0.25">
      <c r="A517" s="1"/>
    </row>
    <row r="518" spans="1:1" x14ac:dyDescent="0.25">
      <c r="A518" s="1"/>
    </row>
    <row r="519" spans="1:1" x14ac:dyDescent="0.25">
      <c r="A519" s="1"/>
    </row>
    <row r="520" spans="1:1" x14ac:dyDescent="0.25">
      <c r="A520" s="1"/>
    </row>
    <row r="521" spans="1:1" x14ac:dyDescent="0.25">
      <c r="A521" s="1"/>
    </row>
    <row r="522" spans="1:1" x14ac:dyDescent="0.25">
      <c r="A522" s="1"/>
    </row>
    <row r="523" spans="1:1" x14ac:dyDescent="0.25">
      <c r="A523" s="1"/>
    </row>
    <row r="524" spans="1:1" x14ac:dyDescent="0.25">
      <c r="A524" s="1"/>
    </row>
    <row r="525" spans="1:1" x14ac:dyDescent="0.25">
      <c r="A525" s="1"/>
    </row>
    <row r="526" spans="1:1" x14ac:dyDescent="0.25">
      <c r="A526" s="1"/>
    </row>
    <row r="527" spans="1:1" x14ac:dyDescent="0.25">
      <c r="A527" s="1"/>
    </row>
    <row r="528" spans="1:1" x14ac:dyDescent="0.25">
      <c r="A528" s="1"/>
    </row>
    <row r="529" spans="1:1" x14ac:dyDescent="0.25">
      <c r="A529" s="1"/>
    </row>
    <row r="530" spans="1:1" x14ac:dyDescent="0.25">
      <c r="A530" s="1"/>
    </row>
    <row r="531" spans="1:1" x14ac:dyDescent="0.25">
      <c r="A531" s="1"/>
    </row>
    <row r="532" spans="1:1" x14ac:dyDescent="0.25">
      <c r="A532" s="1"/>
    </row>
    <row r="533" spans="1:1" x14ac:dyDescent="0.25">
      <c r="A533" s="1"/>
    </row>
    <row r="534" spans="1:1" x14ac:dyDescent="0.25">
      <c r="A534" s="1"/>
    </row>
    <row r="535" spans="1:1" x14ac:dyDescent="0.25">
      <c r="A535" s="1"/>
    </row>
    <row r="536" spans="1:1" x14ac:dyDescent="0.25">
      <c r="A536" s="1"/>
    </row>
    <row r="537" spans="1:1" x14ac:dyDescent="0.25">
      <c r="A537" s="1"/>
    </row>
    <row r="538" spans="1:1" x14ac:dyDescent="0.25">
      <c r="A538" s="1"/>
    </row>
    <row r="539" spans="1:1" x14ac:dyDescent="0.25">
      <c r="A539" s="1"/>
    </row>
    <row r="540" spans="1:1" x14ac:dyDescent="0.25">
      <c r="A540" s="1"/>
    </row>
    <row r="541" spans="1:1" x14ac:dyDescent="0.25">
      <c r="A541" s="1"/>
    </row>
    <row r="542" spans="1:1" x14ac:dyDescent="0.25">
      <c r="A542" s="1"/>
    </row>
    <row r="543" spans="1:1" x14ac:dyDescent="0.25">
      <c r="A543" s="1"/>
    </row>
    <row r="544" spans="1:1" x14ac:dyDescent="0.25">
      <c r="A544" s="1"/>
    </row>
    <row r="545" spans="1:1" x14ac:dyDescent="0.25">
      <c r="A545" s="1"/>
    </row>
    <row r="546" spans="1:1" x14ac:dyDescent="0.25">
      <c r="A546" s="1"/>
    </row>
    <row r="547" spans="1:1" x14ac:dyDescent="0.25">
      <c r="A547" s="1"/>
    </row>
    <row r="548" spans="1:1" x14ac:dyDescent="0.25">
      <c r="A548" s="1"/>
    </row>
    <row r="549" spans="1:1" x14ac:dyDescent="0.25">
      <c r="A549" s="1"/>
    </row>
    <row r="550" spans="1:1" x14ac:dyDescent="0.25">
      <c r="A550" s="1"/>
    </row>
    <row r="551" spans="1:1" x14ac:dyDescent="0.25">
      <c r="A551" s="1"/>
    </row>
    <row r="552" spans="1:1" x14ac:dyDescent="0.25">
      <c r="A552" s="1"/>
    </row>
    <row r="553" spans="1:1" x14ac:dyDescent="0.25">
      <c r="A553" s="1"/>
    </row>
    <row r="554" spans="1:1" x14ac:dyDescent="0.25">
      <c r="A554" s="1"/>
    </row>
    <row r="555" spans="1:1" x14ac:dyDescent="0.25">
      <c r="A555" s="1"/>
    </row>
    <row r="556" spans="1:1" x14ac:dyDescent="0.25">
      <c r="A556" s="1"/>
    </row>
    <row r="557" spans="1:1" x14ac:dyDescent="0.25">
      <c r="A557" s="1"/>
    </row>
    <row r="558" spans="1:1" x14ac:dyDescent="0.25">
      <c r="A558" s="1"/>
    </row>
    <row r="559" spans="1:1" x14ac:dyDescent="0.25">
      <c r="A559" s="1"/>
    </row>
    <row r="560" spans="1:1" x14ac:dyDescent="0.25">
      <c r="A560" s="1"/>
    </row>
    <row r="561" spans="1:1" x14ac:dyDescent="0.25">
      <c r="A561" s="1"/>
    </row>
    <row r="562" spans="1:1" x14ac:dyDescent="0.25">
      <c r="A562" s="1"/>
    </row>
    <row r="563" spans="1:1" x14ac:dyDescent="0.25">
      <c r="A563" s="1"/>
    </row>
    <row r="564" spans="1:1" x14ac:dyDescent="0.25">
      <c r="A564" s="1"/>
    </row>
    <row r="565" spans="1:1" x14ac:dyDescent="0.25">
      <c r="A565" s="1"/>
    </row>
    <row r="566" spans="1:1" x14ac:dyDescent="0.25">
      <c r="A566" s="1"/>
    </row>
    <row r="567" spans="1:1" x14ac:dyDescent="0.25">
      <c r="A567" s="1"/>
    </row>
    <row r="568" spans="1:1" x14ac:dyDescent="0.25">
      <c r="A568" s="1"/>
    </row>
    <row r="569" spans="1:1" x14ac:dyDescent="0.25">
      <c r="A569" s="1"/>
    </row>
    <row r="570" spans="1:1" x14ac:dyDescent="0.25">
      <c r="A570" s="1"/>
    </row>
    <row r="571" spans="1:1" x14ac:dyDescent="0.25">
      <c r="A571" s="1"/>
    </row>
    <row r="572" spans="1:1" x14ac:dyDescent="0.25">
      <c r="A572" s="1"/>
    </row>
    <row r="573" spans="1:1" x14ac:dyDescent="0.25">
      <c r="A573" s="1"/>
    </row>
    <row r="574" spans="1:1" x14ac:dyDescent="0.25">
      <c r="A574" s="1"/>
    </row>
    <row r="575" spans="1:1" x14ac:dyDescent="0.25">
      <c r="A575" s="1"/>
    </row>
    <row r="576" spans="1:1" x14ac:dyDescent="0.25">
      <c r="A576" s="1"/>
    </row>
    <row r="577" spans="1:1" x14ac:dyDescent="0.25">
      <c r="A577" s="1"/>
    </row>
    <row r="578" spans="1:1" x14ac:dyDescent="0.25">
      <c r="A578" s="1"/>
    </row>
    <row r="579" spans="1:1" x14ac:dyDescent="0.25">
      <c r="A579" s="1"/>
    </row>
    <row r="580" spans="1:1" x14ac:dyDescent="0.25">
      <c r="A580" s="1"/>
    </row>
    <row r="581" spans="1:1" x14ac:dyDescent="0.25">
      <c r="A581" s="1"/>
    </row>
    <row r="582" spans="1:1" x14ac:dyDescent="0.25">
      <c r="A582" s="1"/>
    </row>
    <row r="583" spans="1:1" x14ac:dyDescent="0.25">
      <c r="A583" s="1"/>
    </row>
    <row r="584" spans="1:1" x14ac:dyDescent="0.25">
      <c r="A584" s="1"/>
    </row>
    <row r="585" spans="1:1" x14ac:dyDescent="0.25">
      <c r="A585" s="1"/>
    </row>
    <row r="586" spans="1:1" x14ac:dyDescent="0.25">
      <c r="A586" s="1"/>
    </row>
    <row r="587" spans="1:1" x14ac:dyDescent="0.25">
      <c r="A587" s="1"/>
    </row>
    <row r="588" spans="1:1" x14ac:dyDescent="0.25">
      <c r="A588" s="1"/>
    </row>
    <row r="589" spans="1:1" x14ac:dyDescent="0.25">
      <c r="A589" s="1"/>
    </row>
    <row r="590" spans="1:1" x14ac:dyDescent="0.25">
      <c r="A590" s="1"/>
    </row>
    <row r="591" spans="1:1" x14ac:dyDescent="0.25">
      <c r="A591" s="1"/>
    </row>
    <row r="592" spans="1:1" x14ac:dyDescent="0.25">
      <c r="A592" s="1"/>
    </row>
    <row r="593" spans="1:1" x14ac:dyDescent="0.25">
      <c r="A593" s="1"/>
    </row>
    <row r="594" spans="1:1" x14ac:dyDescent="0.25">
      <c r="A594" s="1"/>
    </row>
    <row r="595" spans="1:1" x14ac:dyDescent="0.25">
      <c r="A595" s="1"/>
    </row>
    <row r="596" spans="1:1" x14ac:dyDescent="0.25">
      <c r="A596" s="1"/>
    </row>
    <row r="597" spans="1:1" x14ac:dyDescent="0.25">
      <c r="A597" s="1"/>
    </row>
    <row r="598" spans="1:1" x14ac:dyDescent="0.25">
      <c r="A598" s="1"/>
    </row>
    <row r="599" spans="1:1" x14ac:dyDescent="0.25">
      <c r="A599" s="1"/>
    </row>
    <row r="600" spans="1:1" x14ac:dyDescent="0.25">
      <c r="A600" s="1"/>
    </row>
    <row r="601" spans="1:1" x14ac:dyDescent="0.25">
      <c r="A601" s="1"/>
    </row>
    <row r="602" spans="1:1" x14ac:dyDescent="0.25">
      <c r="A602" s="1"/>
    </row>
    <row r="603" spans="1:1" x14ac:dyDescent="0.25">
      <c r="A603" s="1"/>
    </row>
    <row r="604" spans="1:1" x14ac:dyDescent="0.25">
      <c r="A604" s="1"/>
    </row>
    <row r="605" spans="1:1" x14ac:dyDescent="0.25">
      <c r="A605" s="1"/>
    </row>
    <row r="606" spans="1:1" x14ac:dyDescent="0.25">
      <c r="A606" s="1"/>
    </row>
    <row r="607" spans="1:1" x14ac:dyDescent="0.25">
      <c r="A607" s="1"/>
    </row>
    <row r="608" spans="1:1" x14ac:dyDescent="0.25">
      <c r="A608" s="1"/>
    </row>
    <row r="609" spans="1:1" x14ac:dyDescent="0.25">
      <c r="A609" s="1"/>
    </row>
    <row r="610" spans="1:1" x14ac:dyDescent="0.25">
      <c r="A610" s="1"/>
    </row>
    <row r="611" spans="1:1" x14ac:dyDescent="0.25">
      <c r="A611" s="1"/>
    </row>
    <row r="612" spans="1:1" x14ac:dyDescent="0.25">
      <c r="A612" s="1"/>
    </row>
    <row r="613" spans="1:1" x14ac:dyDescent="0.25">
      <c r="A613" s="1"/>
    </row>
    <row r="614" spans="1:1" x14ac:dyDescent="0.25">
      <c r="A614" s="1"/>
    </row>
    <row r="615" spans="1:1" x14ac:dyDescent="0.25">
      <c r="A615" s="1"/>
    </row>
    <row r="616" spans="1:1" x14ac:dyDescent="0.25">
      <c r="A616" s="1"/>
    </row>
    <row r="617" spans="1:1" x14ac:dyDescent="0.25">
      <c r="A617" s="1"/>
    </row>
    <row r="618" spans="1:1" x14ac:dyDescent="0.25">
      <c r="A618" s="1"/>
    </row>
    <row r="619" spans="1:1" x14ac:dyDescent="0.25">
      <c r="A619" s="1"/>
    </row>
    <row r="620" spans="1:1" x14ac:dyDescent="0.25">
      <c r="A620" s="1"/>
    </row>
    <row r="621" spans="1:1" x14ac:dyDescent="0.25">
      <c r="A621" s="1"/>
    </row>
    <row r="622" spans="1:1" x14ac:dyDescent="0.25">
      <c r="A622" s="1"/>
    </row>
    <row r="623" spans="1:1" x14ac:dyDescent="0.25">
      <c r="A623" s="1"/>
    </row>
    <row r="624" spans="1:1" x14ac:dyDescent="0.25">
      <c r="A624" s="1"/>
    </row>
    <row r="625" spans="1:1" x14ac:dyDescent="0.25">
      <c r="A625" s="1"/>
    </row>
    <row r="626" spans="1:1" x14ac:dyDescent="0.25">
      <c r="A626" s="1"/>
    </row>
    <row r="627" spans="1:1" x14ac:dyDescent="0.25">
      <c r="A627" s="1"/>
    </row>
    <row r="628" spans="1:1" x14ac:dyDescent="0.25">
      <c r="A628" s="1"/>
    </row>
    <row r="629" spans="1:1" x14ac:dyDescent="0.25">
      <c r="A629" s="1"/>
    </row>
    <row r="630" spans="1:1" x14ac:dyDescent="0.25">
      <c r="A630" s="1"/>
    </row>
    <row r="631" spans="1:1" x14ac:dyDescent="0.25">
      <c r="A631" s="1"/>
    </row>
    <row r="632" spans="1:1" x14ac:dyDescent="0.25">
      <c r="A632" s="1"/>
    </row>
    <row r="633" spans="1:1" x14ac:dyDescent="0.25">
      <c r="A633" s="1"/>
    </row>
    <row r="634" spans="1:1" x14ac:dyDescent="0.25">
      <c r="A634" s="1"/>
    </row>
    <row r="635" spans="1:1" x14ac:dyDescent="0.25">
      <c r="A635" s="1"/>
    </row>
    <row r="636" spans="1:1" x14ac:dyDescent="0.25">
      <c r="A636" s="1"/>
    </row>
    <row r="637" spans="1:1" x14ac:dyDescent="0.25">
      <c r="A637" s="1"/>
    </row>
    <row r="638" spans="1:1" x14ac:dyDescent="0.25">
      <c r="A638" s="1"/>
    </row>
    <row r="639" spans="1:1" x14ac:dyDescent="0.25">
      <c r="A639" s="1"/>
    </row>
    <row r="640" spans="1:1" x14ac:dyDescent="0.25">
      <c r="A640" s="1"/>
    </row>
    <row r="641" spans="1:1" x14ac:dyDescent="0.25">
      <c r="A641" s="1"/>
    </row>
    <row r="642" spans="1:1" x14ac:dyDescent="0.25">
      <c r="A642" s="1"/>
    </row>
    <row r="643" spans="1:1" x14ac:dyDescent="0.25">
      <c r="A643" s="1"/>
    </row>
    <row r="644" spans="1:1" x14ac:dyDescent="0.25">
      <c r="A644" s="1"/>
    </row>
    <row r="645" spans="1:1" x14ac:dyDescent="0.25">
      <c r="A645" s="1"/>
    </row>
    <row r="646" spans="1:1" x14ac:dyDescent="0.25">
      <c r="A646" s="1"/>
    </row>
    <row r="647" spans="1:1" x14ac:dyDescent="0.25">
      <c r="A647" s="1"/>
    </row>
    <row r="648" spans="1:1" x14ac:dyDescent="0.25">
      <c r="A648" s="1"/>
    </row>
    <row r="649" spans="1:1" x14ac:dyDescent="0.25">
      <c r="A649" s="1"/>
    </row>
    <row r="650" spans="1:1" x14ac:dyDescent="0.25">
      <c r="A650" s="1"/>
    </row>
    <row r="651" spans="1:1" x14ac:dyDescent="0.25">
      <c r="A651" s="1"/>
    </row>
    <row r="652" spans="1:1" x14ac:dyDescent="0.25">
      <c r="A652" s="1"/>
    </row>
    <row r="653" spans="1:1" x14ac:dyDescent="0.25">
      <c r="A653" s="1"/>
    </row>
    <row r="654" spans="1:1" x14ac:dyDescent="0.25">
      <c r="A654" s="1"/>
    </row>
    <row r="655" spans="1:1" x14ac:dyDescent="0.25">
      <c r="A655" s="1"/>
    </row>
    <row r="656" spans="1:1" x14ac:dyDescent="0.25">
      <c r="A656" s="1"/>
    </row>
    <row r="657" spans="1:1" x14ac:dyDescent="0.25">
      <c r="A657" s="1"/>
    </row>
    <row r="658" spans="1:1" x14ac:dyDescent="0.25">
      <c r="A658" s="1"/>
    </row>
    <row r="659" spans="1:1" x14ac:dyDescent="0.25">
      <c r="A659" s="1"/>
    </row>
    <row r="660" spans="1:1" x14ac:dyDescent="0.25">
      <c r="A660" s="1"/>
    </row>
    <row r="661" spans="1:1" x14ac:dyDescent="0.25">
      <c r="A661" s="1"/>
    </row>
    <row r="662" spans="1:1" x14ac:dyDescent="0.25">
      <c r="A662" s="1"/>
    </row>
    <row r="663" spans="1:1" x14ac:dyDescent="0.25">
      <c r="A663" s="1"/>
    </row>
    <row r="664" spans="1:1" x14ac:dyDescent="0.25">
      <c r="A664" s="1"/>
    </row>
    <row r="665" spans="1:1" x14ac:dyDescent="0.25">
      <c r="A665" s="1"/>
    </row>
    <row r="666" spans="1:1" x14ac:dyDescent="0.25">
      <c r="A666" s="1"/>
    </row>
    <row r="667" spans="1:1" x14ac:dyDescent="0.25">
      <c r="A667" s="1"/>
    </row>
    <row r="668" spans="1:1" x14ac:dyDescent="0.25">
      <c r="A668" s="1"/>
    </row>
    <row r="669" spans="1:1" x14ac:dyDescent="0.25">
      <c r="A669" s="1"/>
    </row>
    <row r="670" spans="1:1" x14ac:dyDescent="0.25">
      <c r="A670" s="1"/>
    </row>
    <row r="671" spans="1:1" x14ac:dyDescent="0.25">
      <c r="A671" s="1"/>
    </row>
    <row r="672" spans="1:1" x14ac:dyDescent="0.25">
      <c r="A672" s="1"/>
    </row>
    <row r="673" spans="1:1" x14ac:dyDescent="0.25">
      <c r="A673" s="1"/>
    </row>
    <row r="674" spans="1:1" x14ac:dyDescent="0.25">
      <c r="A674" s="1"/>
    </row>
    <row r="675" spans="1:1" x14ac:dyDescent="0.25">
      <c r="A675" s="1"/>
    </row>
    <row r="676" spans="1:1" x14ac:dyDescent="0.25">
      <c r="A676" s="1"/>
    </row>
    <row r="677" spans="1:1" x14ac:dyDescent="0.25">
      <c r="A677" s="1"/>
    </row>
    <row r="678" spans="1:1" x14ac:dyDescent="0.25">
      <c r="A678" s="1"/>
    </row>
    <row r="679" spans="1:1" x14ac:dyDescent="0.25">
      <c r="A679" s="1"/>
    </row>
    <row r="680" spans="1:1" x14ac:dyDescent="0.25">
      <c r="A680" s="1"/>
    </row>
    <row r="681" spans="1:1" x14ac:dyDescent="0.25">
      <c r="A681" s="1"/>
    </row>
    <row r="682" spans="1:1" x14ac:dyDescent="0.25">
      <c r="A682" s="1"/>
    </row>
    <row r="683" spans="1:1" x14ac:dyDescent="0.25">
      <c r="A683" s="1"/>
    </row>
    <row r="684" spans="1:1" x14ac:dyDescent="0.25">
      <c r="A684" s="1"/>
    </row>
    <row r="685" spans="1:1" x14ac:dyDescent="0.25">
      <c r="A685" s="1"/>
    </row>
    <row r="686" spans="1:1" x14ac:dyDescent="0.25">
      <c r="A686" s="1"/>
    </row>
    <row r="687" spans="1:1" x14ac:dyDescent="0.25">
      <c r="A687" s="1"/>
    </row>
    <row r="688" spans="1:1" x14ac:dyDescent="0.25">
      <c r="A688" s="1"/>
    </row>
    <row r="689" spans="1:1" x14ac:dyDescent="0.25">
      <c r="A689" s="1"/>
    </row>
    <row r="690" spans="1:1" x14ac:dyDescent="0.25">
      <c r="A690" s="1"/>
    </row>
    <row r="691" spans="1:1" x14ac:dyDescent="0.25">
      <c r="A691" s="1"/>
    </row>
    <row r="692" spans="1:1" x14ac:dyDescent="0.25">
      <c r="A692" s="1"/>
    </row>
    <row r="693" spans="1:1" x14ac:dyDescent="0.25">
      <c r="A693" s="1"/>
    </row>
    <row r="694" spans="1:1" x14ac:dyDescent="0.25">
      <c r="A694" s="1"/>
    </row>
    <row r="695" spans="1:1" x14ac:dyDescent="0.25">
      <c r="A695" s="1"/>
    </row>
    <row r="696" spans="1:1" x14ac:dyDescent="0.25">
      <c r="A696" s="1"/>
    </row>
    <row r="697" spans="1:1" x14ac:dyDescent="0.25">
      <c r="A697" s="1"/>
    </row>
    <row r="698" spans="1:1" x14ac:dyDescent="0.25">
      <c r="A698" s="1"/>
    </row>
    <row r="699" spans="1:1" x14ac:dyDescent="0.25">
      <c r="A699" s="1"/>
    </row>
    <row r="700" spans="1:1" x14ac:dyDescent="0.25">
      <c r="A700" s="1"/>
    </row>
    <row r="701" spans="1:1" x14ac:dyDescent="0.25">
      <c r="A701" s="1"/>
    </row>
    <row r="702" spans="1:1" x14ac:dyDescent="0.25">
      <c r="A702" s="1"/>
    </row>
    <row r="703" spans="1:1" x14ac:dyDescent="0.25">
      <c r="A703" s="1"/>
    </row>
    <row r="704" spans="1:1" x14ac:dyDescent="0.25">
      <c r="A704" s="1"/>
    </row>
    <row r="705" spans="1:1" x14ac:dyDescent="0.25">
      <c r="A705" s="1"/>
    </row>
    <row r="706" spans="1:1" x14ac:dyDescent="0.25">
      <c r="A706" s="1"/>
    </row>
    <row r="707" spans="1:1" x14ac:dyDescent="0.25">
      <c r="A707" s="1"/>
    </row>
    <row r="708" spans="1:1" x14ac:dyDescent="0.25">
      <c r="A708" s="1"/>
    </row>
    <row r="709" spans="1:1" x14ac:dyDescent="0.25">
      <c r="A709" s="1"/>
    </row>
    <row r="710" spans="1:1" x14ac:dyDescent="0.25">
      <c r="A710" s="1"/>
    </row>
    <row r="711" spans="1:1" x14ac:dyDescent="0.25">
      <c r="A711" s="1"/>
    </row>
    <row r="712" spans="1:1" x14ac:dyDescent="0.25">
      <c r="A712" s="1"/>
    </row>
    <row r="713" spans="1:1" x14ac:dyDescent="0.25">
      <c r="A713" s="1"/>
    </row>
    <row r="714" spans="1:1" x14ac:dyDescent="0.25">
      <c r="A714" s="1"/>
    </row>
    <row r="715" spans="1:1" x14ac:dyDescent="0.25">
      <c r="A715" s="1"/>
    </row>
    <row r="716" spans="1:1" x14ac:dyDescent="0.25">
      <c r="A716" s="1"/>
    </row>
    <row r="717" spans="1:1" x14ac:dyDescent="0.25">
      <c r="A717" s="1"/>
    </row>
    <row r="718" spans="1:1" x14ac:dyDescent="0.25">
      <c r="A718" s="1"/>
    </row>
    <row r="719" spans="1:1" x14ac:dyDescent="0.25">
      <c r="A719" s="1"/>
    </row>
    <row r="720" spans="1:1" x14ac:dyDescent="0.25">
      <c r="A720" s="1"/>
    </row>
    <row r="721" spans="1:1" x14ac:dyDescent="0.25">
      <c r="A721" s="1"/>
    </row>
    <row r="722" spans="1:1" x14ac:dyDescent="0.25">
      <c r="A722" s="1"/>
    </row>
    <row r="723" spans="1:1" x14ac:dyDescent="0.25">
      <c r="A723" s="1"/>
    </row>
    <row r="724" spans="1:1" x14ac:dyDescent="0.25">
      <c r="A724" s="1"/>
    </row>
    <row r="725" spans="1:1" x14ac:dyDescent="0.25">
      <c r="A725" s="1"/>
    </row>
    <row r="726" spans="1:1" x14ac:dyDescent="0.25">
      <c r="A726" s="1"/>
    </row>
    <row r="727" spans="1:1" x14ac:dyDescent="0.25">
      <c r="A727" s="1"/>
    </row>
    <row r="728" spans="1:1" x14ac:dyDescent="0.25">
      <c r="A728" s="1"/>
    </row>
    <row r="729" spans="1:1" x14ac:dyDescent="0.25">
      <c r="A729" s="1"/>
    </row>
    <row r="730" spans="1:1" x14ac:dyDescent="0.25">
      <c r="A730" s="1"/>
    </row>
    <row r="731" spans="1:1" x14ac:dyDescent="0.25">
      <c r="A731" s="1"/>
    </row>
    <row r="732" spans="1:1" x14ac:dyDescent="0.25">
      <c r="A732" s="1"/>
    </row>
    <row r="733" spans="1:1" x14ac:dyDescent="0.25">
      <c r="A733" s="1"/>
    </row>
    <row r="734" spans="1:1" x14ac:dyDescent="0.25">
      <c r="A734" s="1"/>
    </row>
    <row r="735" spans="1:1" x14ac:dyDescent="0.25">
      <c r="A735" s="1"/>
    </row>
    <row r="736" spans="1:1" x14ac:dyDescent="0.25">
      <c r="A736" s="1"/>
    </row>
    <row r="737" spans="1:1" x14ac:dyDescent="0.25">
      <c r="A737" s="1"/>
    </row>
    <row r="738" spans="1:1" x14ac:dyDescent="0.25">
      <c r="A738" s="1"/>
    </row>
    <row r="739" spans="1:1" x14ac:dyDescent="0.25">
      <c r="A739" s="1"/>
    </row>
    <row r="740" spans="1:1" x14ac:dyDescent="0.25">
      <c r="A740" s="1"/>
    </row>
    <row r="741" spans="1:1" x14ac:dyDescent="0.25">
      <c r="A741" s="1"/>
    </row>
    <row r="742" spans="1:1" x14ac:dyDescent="0.25">
      <c r="A742" s="1"/>
    </row>
    <row r="743" spans="1:1" x14ac:dyDescent="0.25">
      <c r="A743" s="1"/>
    </row>
    <row r="744" spans="1:1" x14ac:dyDescent="0.25">
      <c r="A744" s="1"/>
    </row>
    <row r="745" spans="1:1" x14ac:dyDescent="0.25">
      <c r="A745" s="1"/>
    </row>
    <row r="746" spans="1:1" x14ac:dyDescent="0.25">
      <c r="A746" s="1"/>
    </row>
    <row r="747" spans="1:1" x14ac:dyDescent="0.25">
      <c r="A747" s="1"/>
    </row>
    <row r="748" spans="1:1" x14ac:dyDescent="0.25">
      <c r="A748" s="1"/>
    </row>
    <row r="749" spans="1:1" x14ac:dyDescent="0.25">
      <c r="A749" s="1"/>
    </row>
    <row r="750" spans="1:1" x14ac:dyDescent="0.25">
      <c r="A750" s="1"/>
    </row>
    <row r="751" spans="1:1" x14ac:dyDescent="0.25">
      <c r="A751" s="1"/>
    </row>
    <row r="752" spans="1:1" x14ac:dyDescent="0.25">
      <c r="A752" s="1"/>
    </row>
    <row r="753" spans="1:1" x14ac:dyDescent="0.25">
      <c r="A753" s="1"/>
    </row>
    <row r="754" spans="1:1" x14ac:dyDescent="0.25">
      <c r="A754" s="1"/>
    </row>
    <row r="755" spans="1:1" x14ac:dyDescent="0.25">
      <c r="A755" s="1"/>
    </row>
    <row r="756" spans="1:1" x14ac:dyDescent="0.25">
      <c r="A756" s="1"/>
    </row>
    <row r="757" spans="1:1" x14ac:dyDescent="0.25">
      <c r="A757" s="1"/>
    </row>
    <row r="758" spans="1:1" x14ac:dyDescent="0.25">
      <c r="A758" s="1"/>
    </row>
    <row r="759" spans="1:1" x14ac:dyDescent="0.25">
      <c r="A759" s="1"/>
    </row>
    <row r="760" spans="1:1" x14ac:dyDescent="0.25">
      <c r="A760" s="1"/>
    </row>
    <row r="761" spans="1:1" x14ac:dyDescent="0.25">
      <c r="A761" s="1"/>
    </row>
    <row r="762" spans="1:1" x14ac:dyDescent="0.25">
      <c r="A762" s="1"/>
    </row>
    <row r="763" spans="1:1" x14ac:dyDescent="0.25">
      <c r="A763" s="1"/>
    </row>
    <row r="764" spans="1:1" x14ac:dyDescent="0.25">
      <c r="A764" s="1"/>
    </row>
    <row r="765" spans="1:1" x14ac:dyDescent="0.25">
      <c r="A765" s="1"/>
    </row>
    <row r="766" spans="1:1" x14ac:dyDescent="0.25">
      <c r="A766" s="1"/>
    </row>
    <row r="767" spans="1:1" x14ac:dyDescent="0.25">
      <c r="A767" s="1"/>
    </row>
    <row r="768" spans="1:1" x14ac:dyDescent="0.25">
      <c r="A768" s="1"/>
    </row>
    <row r="769" spans="1:1" x14ac:dyDescent="0.25">
      <c r="A769" s="1"/>
    </row>
    <row r="770" spans="1:1" x14ac:dyDescent="0.25">
      <c r="A770" s="1"/>
    </row>
    <row r="771" spans="1:1" x14ac:dyDescent="0.25">
      <c r="A771" s="1"/>
    </row>
    <row r="772" spans="1:1" x14ac:dyDescent="0.25">
      <c r="A772" s="1"/>
    </row>
    <row r="773" spans="1:1" x14ac:dyDescent="0.25">
      <c r="A773" s="1"/>
    </row>
    <row r="774" spans="1:1" x14ac:dyDescent="0.25">
      <c r="A774" s="1"/>
    </row>
    <row r="775" spans="1:1" x14ac:dyDescent="0.25">
      <c r="A775" s="1"/>
    </row>
    <row r="776" spans="1:1" x14ac:dyDescent="0.25">
      <c r="A776" s="1"/>
    </row>
    <row r="777" spans="1:1" x14ac:dyDescent="0.25">
      <c r="A777" s="1"/>
    </row>
    <row r="778" spans="1:1" x14ac:dyDescent="0.25">
      <c r="A778" s="1"/>
    </row>
    <row r="779" spans="1:1" x14ac:dyDescent="0.25">
      <c r="A779" s="1"/>
    </row>
    <row r="780" spans="1:1" x14ac:dyDescent="0.25">
      <c r="A780" s="1"/>
    </row>
    <row r="781" spans="1:1" x14ac:dyDescent="0.25">
      <c r="A781" s="1"/>
    </row>
    <row r="782" spans="1:1" x14ac:dyDescent="0.25">
      <c r="A782" s="1"/>
    </row>
    <row r="783" spans="1:1" x14ac:dyDescent="0.25">
      <c r="A783" s="1"/>
    </row>
    <row r="784" spans="1:1" x14ac:dyDescent="0.25">
      <c r="A784" s="1"/>
    </row>
    <row r="785" spans="1:1" x14ac:dyDescent="0.25">
      <c r="A785" s="1"/>
    </row>
    <row r="786" spans="1:1" x14ac:dyDescent="0.25">
      <c r="A786" s="1"/>
    </row>
    <row r="787" spans="1:1" x14ac:dyDescent="0.25">
      <c r="A787" s="1"/>
    </row>
    <row r="788" spans="1:1" x14ac:dyDescent="0.25">
      <c r="A788" s="1"/>
    </row>
    <row r="789" spans="1:1" x14ac:dyDescent="0.25">
      <c r="A789" s="1"/>
    </row>
    <row r="790" spans="1:1" x14ac:dyDescent="0.25">
      <c r="A790" s="1"/>
    </row>
    <row r="791" spans="1:1" x14ac:dyDescent="0.25">
      <c r="A791" s="1"/>
    </row>
    <row r="792" spans="1:1" x14ac:dyDescent="0.25">
      <c r="A792" s="1"/>
    </row>
    <row r="793" spans="1:1" x14ac:dyDescent="0.25">
      <c r="A793" s="1"/>
    </row>
    <row r="794" spans="1:1" x14ac:dyDescent="0.25">
      <c r="A794" s="1"/>
    </row>
    <row r="795" spans="1:1" x14ac:dyDescent="0.25">
      <c r="A795" s="1"/>
    </row>
    <row r="796" spans="1:1" x14ac:dyDescent="0.25">
      <c r="A796" s="1"/>
    </row>
    <row r="797" spans="1:1" x14ac:dyDescent="0.25">
      <c r="A797" s="1"/>
    </row>
    <row r="798" spans="1:1" x14ac:dyDescent="0.25">
      <c r="A798" s="1"/>
    </row>
    <row r="799" spans="1:1" x14ac:dyDescent="0.25">
      <c r="A799" s="1"/>
    </row>
    <row r="800" spans="1:1" x14ac:dyDescent="0.25">
      <c r="A800" s="1"/>
    </row>
    <row r="801" spans="1:1" x14ac:dyDescent="0.25">
      <c r="A801" s="1"/>
    </row>
    <row r="802" spans="1:1" x14ac:dyDescent="0.25">
      <c r="A802" s="1"/>
    </row>
    <row r="803" spans="1:1" x14ac:dyDescent="0.25">
      <c r="A803" s="1"/>
    </row>
    <row r="804" spans="1:1" x14ac:dyDescent="0.25">
      <c r="A804" s="1"/>
    </row>
    <row r="805" spans="1:1" x14ac:dyDescent="0.25">
      <c r="A805" s="1"/>
    </row>
    <row r="806" spans="1:1" x14ac:dyDescent="0.25">
      <c r="A806" s="1"/>
    </row>
    <row r="807" spans="1:1" x14ac:dyDescent="0.25">
      <c r="A807" s="1"/>
    </row>
    <row r="808" spans="1:1" x14ac:dyDescent="0.25">
      <c r="A808" s="1"/>
    </row>
    <row r="809" spans="1:1" x14ac:dyDescent="0.25">
      <c r="A809" s="1"/>
    </row>
    <row r="810" spans="1:1" x14ac:dyDescent="0.25">
      <c r="A810" s="1"/>
    </row>
    <row r="811" spans="1:1" x14ac:dyDescent="0.25">
      <c r="A811" s="1"/>
    </row>
    <row r="812" spans="1:1" x14ac:dyDescent="0.25">
      <c r="A812" s="1"/>
    </row>
    <row r="813" spans="1:1" x14ac:dyDescent="0.25">
      <c r="A813" s="1"/>
    </row>
    <row r="814" spans="1:1" x14ac:dyDescent="0.25">
      <c r="A814" s="1"/>
    </row>
    <row r="815" spans="1:1" x14ac:dyDescent="0.25">
      <c r="A815" s="1"/>
    </row>
    <row r="816" spans="1:1" x14ac:dyDescent="0.25">
      <c r="A816" s="1"/>
    </row>
    <row r="817" spans="1:1" x14ac:dyDescent="0.25">
      <c r="A817" s="1"/>
    </row>
    <row r="818" spans="1:1" x14ac:dyDescent="0.25">
      <c r="A818" s="1"/>
    </row>
    <row r="819" spans="1:1" x14ac:dyDescent="0.25">
      <c r="A819" s="1"/>
    </row>
    <row r="820" spans="1:1" x14ac:dyDescent="0.25">
      <c r="A820" s="1"/>
    </row>
    <row r="821" spans="1:1" x14ac:dyDescent="0.25">
      <c r="A821" s="1"/>
    </row>
    <row r="822" spans="1:1" x14ac:dyDescent="0.25">
      <c r="A822" s="1"/>
    </row>
    <row r="823" spans="1:1" x14ac:dyDescent="0.25">
      <c r="A823" s="1"/>
    </row>
    <row r="824" spans="1:1" x14ac:dyDescent="0.25">
      <c r="A824" s="1"/>
    </row>
    <row r="825" spans="1:1" x14ac:dyDescent="0.25">
      <c r="A825" s="1"/>
    </row>
    <row r="826" spans="1:1" x14ac:dyDescent="0.25">
      <c r="A826" s="1"/>
    </row>
    <row r="827" spans="1:1" x14ac:dyDescent="0.25">
      <c r="A827" s="1"/>
    </row>
    <row r="828" spans="1:1" x14ac:dyDescent="0.25">
      <c r="A828" s="1"/>
    </row>
    <row r="829" spans="1:1" x14ac:dyDescent="0.25">
      <c r="A829" s="1"/>
    </row>
    <row r="830" spans="1:1" x14ac:dyDescent="0.25">
      <c r="A830" s="1"/>
    </row>
    <row r="831" spans="1:1" x14ac:dyDescent="0.25">
      <c r="A831" s="1"/>
    </row>
    <row r="832" spans="1:1" x14ac:dyDescent="0.25">
      <c r="A832" s="1"/>
    </row>
    <row r="833" spans="1:1" x14ac:dyDescent="0.25">
      <c r="A833" s="1"/>
    </row>
    <row r="834" spans="1:1" x14ac:dyDescent="0.25">
      <c r="A834" s="1"/>
    </row>
    <row r="835" spans="1:1" x14ac:dyDescent="0.25">
      <c r="A835" s="1"/>
    </row>
    <row r="836" spans="1:1" x14ac:dyDescent="0.25">
      <c r="A836" s="1"/>
    </row>
    <row r="837" spans="1:1" x14ac:dyDescent="0.25">
      <c r="A837" s="1"/>
    </row>
    <row r="838" spans="1:1" x14ac:dyDescent="0.25">
      <c r="A838" s="1"/>
    </row>
    <row r="839" spans="1:1" x14ac:dyDescent="0.25">
      <c r="A839" s="1"/>
    </row>
    <row r="840" spans="1:1" x14ac:dyDescent="0.25">
      <c r="A840" s="1"/>
    </row>
    <row r="841" spans="1:1" x14ac:dyDescent="0.25">
      <c r="A841" s="1"/>
    </row>
    <row r="842" spans="1:1" x14ac:dyDescent="0.25">
      <c r="A842" s="1"/>
    </row>
    <row r="843" spans="1:1" x14ac:dyDescent="0.25">
      <c r="A843" s="1"/>
    </row>
    <row r="844" spans="1:1" x14ac:dyDescent="0.25">
      <c r="A844" s="1"/>
    </row>
    <row r="845" spans="1:1" x14ac:dyDescent="0.25">
      <c r="A845" s="1"/>
    </row>
    <row r="846" spans="1:1" x14ac:dyDescent="0.25">
      <c r="A846" s="1"/>
    </row>
    <row r="847" spans="1:1" x14ac:dyDescent="0.25">
      <c r="A847" s="1"/>
    </row>
    <row r="848" spans="1:1" x14ac:dyDescent="0.25">
      <c r="A848" s="1"/>
    </row>
    <row r="849" spans="1:1" x14ac:dyDescent="0.25">
      <c r="A849" s="1"/>
    </row>
    <row r="850" spans="1:1" x14ac:dyDescent="0.25">
      <c r="A850" s="1"/>
    </row>
    <row r="851" spans="1:1" x14ac:dyDescent="0.25">
      <c r="A851" s="1"/>
    </row>
    <row r="852" spans="1:1" x14ac:dyDescent="0.25">
      <c r="A852" s="1"/>
    </row>
    <row r="853" spans="1:1" x14ac:dyDescent="0.25">
      <c r="A853" s="1"/>
    </row>
    <row r="854" spans="1:1" x14ac:dyDescent="0.25">
      <c r="A854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Date de baza</vt:lpstr>
      <vt:lpstr>Principalele culesuri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2018-05-29T06:25:00Z</dcterms:modified>
</cp:coreProperties>
</file>