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155" windowHeight="7740"/>
  </bookViews>
  <sheets>
    <sheet name="Calcul concentratie propolis " sheetId="1" r:id="rId1"/>
  </sheets>
  <calcPr calcId="144525"/>
</workbook>
</file>

<file path=xl/calcChain.xml><?xml version="1.0" encoding="utf-8"?>
<calcChain xmlns="http://schemas.openxmlformats.org/spreadsheetml/2006/main">
  <c r="C47" i="1" l="1"/>
  <c r="C45" i="1"/>
  <c r="E4" i="1" l="1"/>
  <c r="D35" i="1" l="1"/>
  <c r="D39" i="1" l="1"/>
  <c r="D31" i="1"/>
  <c r="E7" i="1" l="1"/>
  <c r="D27" i="1"/>
  <c r="D23" i="1"/>
  <c r="D9" i="1" l="1"/>
</calcChain>
</file>

<file path=xl/sharedStrings.xml><?xml version="1.0" encoding="utf-8"?>
<sst xmlns="http://schemas.openxmlformats.org/spreadsheetml/2006/main" count="53" uniqueCount="34">
  <si>
    <t>Pb</t>
  </si>
  <si>
    <t>a</t>
  </si>
  <si>
    <t>r</t>
  </si>
  <si>
    <t>r'</t>
  </si>
  <si>
    <t xml:space="preserve">Alcool 96 grade transformat din ML in GRAME </t>
  </si>
  <si>
    <t>=</t>
  </si>
  <si>
    <t xml:space="preserve">GRAME </t>
  </si>
  <si>
    <t>ML</t>
  </si>
  <si>
    <t xml:space="preserve">DATE INITIALE </t>
  </si>
  <si>
    <t xml:space="preserve">REZIDURILE  UMEDE </t>
  </si>
  <si>
    <t xml:space="preserve">REZIDURILE   USCATE  </t>
  </si>
  <si>
    <t xml:space="preserve">CANTITATE PROPOLIS BRUT  </t>
  </si>
  <si>
    <t xml:space="preserve"> (pb-r')  </t>
  </si>
  <si>
    <t xml:space="preserve"> (r-r')</t>
  </si>
  <si>
    <t>GRAME</t>
  </si>
  <si>
    <t xml:space="preserve">   a-r+r'</t>
  </si>
  <si>
    <t xml:space="preserve">a+pb-r </t>
  </si>
  <si>
    <t>CANTITATEA DE LICHID</t>
  </si>
  <si>
    <t xml:space="preserve">Apa Distilata </t>
  </si>
  <si>
    <t xml:space="preserve">Total LICHID  </t>
  </si>
  <si>
    <t xml:space="preserve">Concentratia de propolis  </t>
  </si>
  <si>
    <r>
      <rPr>
        <b/>
        <sz val="11"/>
        <color theme="0"/>
        <rFont val="Calibri"/>
        <family val="2"/>
        <scheme val="minor"/>
      </rPr>
      <t>Concentratia de propolis</t>
    </r>
    <r>
      <rPr>
        <sz val="11"/>
        <color theme="0"/>
        <rFont val="Calibri"/>
        <family val="2"/>
        <charset val="238"/>
        <scheme val="minor"/>
      </rPr>
      <t xml:space="preserve"> in tinctura este   :   c=(pb-r')/(a+pb-r)*100 [%]</t>
    </r>
  </si>
  <si>
    <r>
      <t xml:space="preserve">CALCUL 3 :    </t>
    </r>
    <r>
      <rPr>
        <b/>
        <sz val="11"/>
        <color theme="0"/>
        <rFont val="Calibri"/>
        <family val="2"/>
        <scheme val="minor"/>
      </rPr>
      <t>Cantitate de lichid</t>
    </r>
    <r>
      <rPr>
        <sz val="11"/>
        <color theme="0"/>
        <rFont val="Calibri"/>
        <family val="2"/>
        <charset val="238"/>
        <scheme val="minor"/>
      </rPr>
      <t xml:space="preserve"> pe care o contine  Tinctura noastra de propolis :   a-(r-r')  sau   a-r+r'</t>
    </r>
  </si>
  <si>
    <r>
      <t xml:space="preserve">CALCUL 1    :  Se calculeaza </t>
    </r>
    <r>
      <rPr>
        <b/>
        <sz val="11"/>
        <color theme="0"/>
        <rFont val="Calibri"/>
        <family val="2"/>
        <scheme val="minor"/>
      </rPr>
      <t>propolisul dizolvat</t>
    </r>
    <r>
      <rPr>
        <sz val="11"/>
        <color theme="0"/>
        <rFont val="Calibri"/>
        <family val="2"/>
        <charset val="238"/>
        <scheme val="minor"/>
      </rPr>
      <t xml:space="preserve">  (pb-r')   </t>
    </r>
  </si>
  <si>
    <r>
      <t xml:space="preserve">PASUL 2   :   Se introduc </t>
    </r>
    <r>
      <rPr>
        <b/>
        <sz val="11"/>
        <color theme="0"/>
        <rFont val="Calibri"/>
        <family val="2"/>
        <scheme val="minor"/>
      </rPr>
      <t xml:space="preserve">Datele Initiale </t>
    </r>
  </si>
  <si>
    <r>
      <t>PASUL 1  :  Se transforma Cantitatea de alcool 96 GRADE  Folosit  din</t>
    </r>
    <r>
      <rPr>
        <b/>
        <sz val="11"/>
        <color theme="0"/>
        <rFont val="Calibri"/>
        <family val="2"/>
        <scheme val="minor"/>
      </rPr>
      <t xml:space="preserve"> ML in GRAME </t>
    </r>
  </si>
  <si>
    <t>%</t>
  </si>
  <si>
    <r>
      <t xml:space="preserve">CALCUL 4  :   </t>
    </r>
    <r>
      <rPr>
        <b/>
        <sz val="11"/>
        <color theme="0"/>
        <rFont val="Calibri"/>
        <family val="2"/>
        <scheme val="minor"/>
      </rPr>
      <t xml:space="preserve"> Cantitatea totala de tinctura</t>
    </r>
    <r>
      <rPr>
        <sz val="11"/>
        <color theme="0"/>
        <rFont val="Calibri"/>
        <family val="2"/>
        <charset val="238"/>
        <scheme val="minor"/>
      </rPr>
      <t xml:space="preserve"> este   :   a-r+r'+pb-r'    rezulta   a+pb-r </t>
    </r>
  </si>
  <si>
    <r>
      <t xml:space="preserve">CALCUL 2    :   Se  calculeaza </t>
    </r>
    <r>
      <rPr>
        <b/>
        <sz val="11"/>
        <color theme="0"/>
        <rFont val="Calibri"/>
        <family val="2"/>
        <scheme val="minor"/>
      </rPr>
      <t xml:space="preserve"> Lichidul </t>
    </r>
    <r>
      <rPr>
        <sz val="11"/>
        <color theme="0"/>
        <rFont val="Calibri"/>
        <family val="2"/>
        <charset val="238"/>
        <scheme val="minor"/>
      </rPr>
      <t xml:space="preserve"> evaporat prin  uscarea rezidurilor   (r-r')</t>
    </r>
  </si>
  <si>
    <t xml:space="preserve">VERIFICARE ! </t>
  </si>
  <si>
    <t xml:space="preserve">Cantitatea de Tinctura De Propolis Obtinuta </t>
  </si>
  <si>
    <t xml:space="preserve">Grame </t>
  </si>
  <si>
    <t xml:space="preserve">  Cantitatea de tinctura care reiese din  Formula </t>
  </si>
  <si>
    <t xml:space="preserve">DIFERENTA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</si>
</sst>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_ ;[Red]\-0\ 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charset val="238"/>
      <scheme val="minor"/>
    </font>
    <font>
      <b/>
      <sz val="18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1" fontId="0" fillId="0" borderId="2" xfId="0" applyNumberFormat="1" applyBorder="1" applyAlignment="1">
      <alignment horizontal="righ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0" fontId="1" fillId="0" borderId="0" xfId="0" applyFont="1" applyAlignment="1">
      <alignment horizontal="right" vertical="center"/>
    </xf>
    <xf numFmtId="1" fontId="0" fillId="0" borderId="0" xfId="0" applyNumberFormat="1" applyBorder="1" applyAlignment="1">
      <alignment horizontal="left"/>
    </xf>
    <xf numFmtId="1" fontId="0" fillId="2" borderId="2" xfId="0" applyNumberFormat="1" applyFill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3" borderId="3" xfId="0" applyFill="1" applyBorder="1" applyAlignment="1">
      <alignment horizontal="right"/>
    </xf>
    <xf numFmtId="1" fontId="0" fillId="3" borderId="3" xfId="0" applyNumberFormat="1" applyFill="1" applyBorder="1" applyAlignment="1">
      <alignment horizontal="right"/>
    </xf>
    <xf numFmtId="1" fontId="0" fillId="3" borderId="4" xfId="0" applyNumberFormat="1" applyFill="1" applyBorder="1" applyAlignment="1">
      <alignment horizontal="center"/>
    </xf>
    <xf numFmtId="0" fontId="0" fillId="4" borderId="0" xfId="0" applyFill="1" applyAlignment="1">
      <alignment horizontal="right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  <xf numFmtId="0" fontId="1" fillId="4" borderId="0" xfId="0" applyFont="1" applyFill="1" applyAlignment="1">
      <alignment horizontal="right" vertical="center"/>
    </xf>
    <xf numFmtId="0" fontId="0" fillId="4" borderId="0" xfId="0" applyFill="1" applyBorder="1" applyAlignment="1">
      <alignment horizontal="right"/>
    </xf>
    <xf numFmtId="0" fontId="0" fillId="4" borderId="0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5" fillId="4" borderId="0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4" borderId="0" xfId="0" applyFont="1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right"/>
    </xf>
    <xf numFmtId="165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 vertical="center"/>
    </xf>
    <xf numFmtId="10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8</xdr:row>
      <xdr:rowOff>95250</xdr:rowOff>
    </xdr:from>
    <xdr:to>
      <xdr:col>9</xdr:col>
      <xdr:colOff>457200</xdr:colOff>
      <xdr:row>8</xdr:row>
      <xdr:rowOff>95250</xdr:rowOff>
    </xdr:to>
    <xdr:cxnSp macro="">
      <xdr:nvCxnSpPr>
        <xdr:cNvPr id="3" name="Straight Connector 2"/>
        <xdr:cNvCxnSpPr/>
      </xdr:nvCxnSpPr>
      <xdr:spPr>
        <a:xfrm>
          <a:off x="4762500" y="1695450"/>
          <a:ext cx="2809875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447675</xdr:colOff>
      <xdr:row>8</xdr:row>
      <xdr:rowOff>95250</xdr:rowOff>
    </xdr:from>
    <xdr:to>
      <xdr:col>9</xdr:col>
      <xdr:colOff>457200</xdr:colOff>
      <xdr:row>14</xdr:row>
      <xdr:rowOff>123825</xdr:rowOff>
    </xdr:to>
    <xdr:cxnSp macro="">
      <xdr:nvCxnSpPr>
        <xdr:cNvPr id="4" name="Straight Connector 3"/>
        <xdr:cNvCxnSpPr/>
      </xdr:nvCxnSpPr>
      <xdr:spPr>
        <a:xfrm>
          <a:off x="7562850" y="1695450"/>
          <a:ext cx="9525" cy="121920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57151</xdr:colOff>
      <xdr:row>14</xdr:row>
      <xdr:rowOff>114300</xdr:rowOff>
    </xdr:from>
    <xdr:to>
      <xdr:col>9</xdr:col>
      <xdr:colOff>457200</xdr:colOff>
      <xdr:row>14</xdr:row>
      <xdr:rowOff>123825</xdr:rowOff>
    </xdr:to>
    <xdr:cxnSp macro="">
      <xdr:nvCxnSpPr>
        <xdr:cNvPr id="8" name="Straight Arrow Connector 7"/>
        <xdr:cNvCxnSpPr/>
      </xdr:nvCxnSpPr>
      <xdr:spPr>
        <a:xfrm flipH="1" flipV="1">
          <a:off x="5343526" y="2905125"/>
          <a:ext cx="2228849" cy="9525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152400</xdr:colOff>
      <xdr:row>34</xdr:row>
      <xdr:rowOff>95250</xdr:rowOff>
    </xdr:from>
    <xdr:to>
      <xdr:col>9</xdr:col>
      <xdr:colOff>314325</xdr:colOff>
      <xdr:row>34</xdr:row>
      <xdr:rowOff>95250</xdr:rowOff>
    </xdr:to>
    <xdr:cxnSp macro="">
      <xdr:nvCxnSpPr>
        <xdr:cNvPr id="5" name="Straight Connector 4"/>
        <xdr:cNvCxnSpPr/>
      </xdr:nvCxnSpPr>
      <xdr:spPr>
        <a:xfrm>
          <a:off x="4829175" y="6800850"/>
          <a:ext cx="2600325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295275</xdr:colOff>
      <xdr:row>34</xdr:row>
      <xdr:rowOff>85725</xdr:rowOff>
    </xdr:from>
    <xdr:to>
      <xdr:col>9</xdr:col>
      <xdr:colOff>323850</xdr:colOff>
      <xdr:row>44</xdr:row>
      <xdr:rowOff>114300</xdr:rowOff>
    </xdr:to>
    <xdr:cxnSp macro="">
      <xdr:nvCxnSpPr>
        <xdr:cNvPr id="9" name="Straight Connector 8"/>
        <xdr:cNvCxnSpPr/>
      </xdr:nvCxnSpPr>
      <xdr:spPr>
        <a:xfrm>
          <a:off x="7410450" y="6791325"/>
          <a:ext cx="28575" cy="2066925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28576</xdr:colOff>
      <xdr:row>44</xdr:row>
      <xdr:rowOff>95251</xdr:rowOff>
    </xdr:from>
    <xdr:to>
      <xdr:col>9</xdr:col>
      <xdr:colOff>323850</xdr:colOff>
      <xdr:row>44</xdr:row>
      <xdr:rowOff>104775</xdr:rowOff>
    </xdr:to>
    <xdr:cxnSp macro="">
      <xdr:nvCxnSpPr>
        <xdr:cNvPr id="10" name="Straight Arrow Connector 9"/>
        <xdr:cNvCxnSpPr/>
      </xdr:nvCxnSpPr>
      <xdr:spPr>
        <a:xfrm flipH="1" flipV="1">
          <a:off x="4095751" y="8839201"/>
          <a:ext cx="3343274" cy="9524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workbookViewId="0">
      <selection activeCell="D39" sqref="D39:E39"/>
    </sheetView>
  </sheetViews>
  <sheetFormatPr defaultRowHeight="15" x14ac:dyDescent="0.25"/>
  <cols>
    <col min="1" max="1" width="9.140625" style="1"/>
    <col min="2" max="2" width="33.5703125" style="1" customWidth="1"/>
    <col min="3" max="16384" width="9.140625" style="1"/>
  </cols>
  <sheetData>
    <row r="1" spans="1:13" ht="15.75" thickBot="1" x14ac:dyDescent="0.3">
      <c r="A1" s="28" t="s">
        <v>25</v>
      </c>
      <c r="B1" s="29"/>
      <c r="C1" s="29"/>
      <c r="D1" s="29"/>
      <c r="E1" s="29"/>
      <c r="F1" s="29"/>
      <c r="G1" s="29"/>
      <c r="H1" s="30"/>
    </row>
    <row r="2" spans="1:13" ht="15.75" thickBot="1" x14ac:dyDescent="0.3"/>
    <row r="3" spans="1:13" ht="15.75" thickBot="1" x14ac:dyDescent="0.3">
      <c r="B3" s="35" t="s">
        <v>4</v>
      </c>
      <c r="C3" s="36"/>
      <c r="D3" s="36"/>
      <c r="E3" s="36"/>
      <c r="F3" s="37"/>
    </row>
    <row r="4" spans="1:13" ht="15.75" thickBot="1" x14ac:dyDescent="0.3">
      <c r="B4" s="16">
        <v>220</v>
      </c>
      <c r="C4" s="8" t="s">
        <v>7</v>
      </c>
      <c r="D4" s="6" t="s">
        <v>5</v>
      </c>
      <c r="E4" s="18">
        <f>B4*0.79</f>
        <v>173.8</v>
      </c>
      <c r="F4" s="9" t="s">
        <v>6</v>
      </c>
    </row>
    <row r="5" spans="1:13" ht="15.75" thickBot="1" x14ac:dyDescent="0.3">
      <c r="B5" s="11"/>
      <c r="C5" s="12"/>
      <c r="D5" s="10"/>
      <c r="E5" s="13"/>
      <c r="F5" s="12"/>
    </row>
    <row r="6" spans="1:13" ht="15.75" thickBot="1" x14ac:dyDescent="0.3">
      <c r="B6" s="35" t="s">
        <v>18</v>
      </c>
      <c r="C6" s="36"/>
      <c r="D6" s="36"/>
      <c r="E6" s="36"/>
      <c r="F6" s="37"/>
    </row>
    <row r="7" spans="1:13" ht="15.75" thickBot="1" x14ac:dyDescent="0.3">
      <c r="B7" s="16">
        <v>100</v>
      </c>
      <c r="C7" s="8" t="s">
        <v>7</v>
      </c>
      <c r="D7" s="6" t="s">
        <v>5</v>
      </c>
      <c r="E7" s="19">
        <f>B7</f>
        <v>100</v>
      </c>
      <c r="F7" s="9" t="s">
        <v>6</v>
      </c>
    </row>
    <row r="8" spans="1:13" ht="15.75" thickBot="1" x14ac:dyDescent="0.3">
      <c r="B8" s="11"/>
      <c r="C8" s="12"/>
      <c r="D8" s="10"/>
      <c r="E8" s="11"/>
      <c r="F8" s="12"/>
    </row>
    <row r="9" spans="1:13" ht="15.75" thickBot="1" x14ac:dyDescent="0.3">
      <c r="B9" s="5" t="s">
        <v>19</v>
      </c>
      <c r="C9" s="6" t="s">
        <v>5</v>
      </c>
      <c r="D9" s="20">
        <f>E7+E4</f>
        <v>273.8</v>
      </c>
      <c r="E9" s="15" t="s">
        <v>14</v>
      </c>
      <c r="F9" s="12"/>
    </row>
    <row r="10" spans="1:13" ht="15.75" thickBot="1" x14ac:dyDescent="0.3">
      <c r="B10" s="11"/>
      <c r="C10" s="12"/>
      <c r="D10" s="10"/>
      <c r="E10" s="13"/>
      <c r="F10" s="12"/>
      <c r="M10" s="27"/>
    </row>
    <row r="11" spans="1:13" ht="15.75" thickBot="1" x14ac:dyDescent="0.3">
      <c r="A11" s="28" t="s">
        <v>24</v>
      </c>
      <c r="B11" s="29"/>
      <c r="C11" s="29"/>
      <c r="D11" s="29"/>
      <c r="E11" s="29"/>
      <c r="F11" s="29"/>
      <c r="G11" s="29"/>
      <c r="H11" s="30"/>
    </row>
    <row r="12" spans="1:13" ht="15" customHeight="1" thickBot="1" x14ac:dyDescent="0.3"/>
    <row r="13" spans="1:13" ht="15.75" thickBot="1" x14ac:dyDescent="0.3">
      <c r="B13" s="32" t="s">
        <v>8</v>
      </c>
      <c r="C13" s="33"/>
      <c r="D13" s="33"/>
      <c r="E13" s="33"/>
      <c r="F13" s="34"/>
      <c r="I13"/>
      <c r="M13" s="27"/>
    </row>
    <row r="14" spans="1:13" ht="15.75" thickBot="1" x14ac:dyDescent="0.3">
      <c r="B14" s="38" t="s">
        <v>11</v>
      </c>
      <c r="C14" s="39"/>
      <c r="D14" s="3" t="s">
        <v>0</v>
      </c>
      <c r="E14" s="17">
        <v>110</v>
      </c>
      <c r="F14" s="7" t="s">
        <v>14</v>
      </c>
    </row>
    <row r="15" spans="1:13" ht="15.75" thickBot="1" x14ac:dyDescent="0.3">
      <c r="B15" s="38" t="s">
        <v>17</v>
      </c>
      <c r="C15" s="39"/>
      <c r="D15" s="3" t="s">
        <v>1</v>
      </c>
      <c r="E15" s="17">
        <v>274</v>
      </c>
      <c r="F15" s="7" t="s">
        <v>14</v>
      </c>
    </row>
    <row r="16" spans="1:13" ht="15.75" thickBot="1" x14ac:dyDescent="0.3">
      <c r="B16" s="38" t="s">
        <v>9</v>
      </c>
      <c r="C16" s="39"/>
      <c r="D16" s="3" t="s">
        <v>2</v>
      </c>
      <c r="E16" s="17">
        <v>135</v>
      </c>
      <c r="F16" s="7" t="s">
        <v>14</v>
      </c>
    </row>
    <row r="17" spans="1:8" ht="15.75" thickBot="1" x14ac:dyDescent="0.3">
      <c r="B17" s="38" t="s">
        <v>10</v>
      </c>
      <c r="C17" s="39"/>
      <c r="D17" s="3" t="s">
        <v>3</v>
      </c>
      <c r="E17" s="17">
        <v>72</v>
      </c>
      <c r="F17" s="7" t="s">
        <v>14</v>
      </c>
    </row>
    <row r="20" spans="1:8" ht="15.75" thickBot="1" x14ac:dyDescent="0.3"/>
    <row r="21" spans="1:8" ht="15.75" thickBot="1" x14ac:dyDescent="0.3">
      <c r="A21" s="28" t="s">
        <v>23</v>
      </c>
      <c r="B21" s="29"/>
      <c r="C21" s="29"/>
      <c r="D21" s="29"/>
      <c r="E21" s="29"/>
      <c r="F21" s="29"/>
      <c r="G21" s="29"/>
      <c r="H21" s="30"/>
    </row>
    <row r="23" spans="1:8" x14ac:dyDescent="0.25">
      <c r="B23" s="21" t="s">
        <v>12</v>
      </c>
      <c r="C23" s="22" t="s">
        <v>5</v>
      </c>
      <c r="D23" s="41">
        <f>E14-E17</f>
        <v>38</v>
      </c>
      <c r="E23" s="23" t="s">
        <v>14</v>
      </c>
    </row>
    <row r="24" spans="1:8" ht="15.75" thickBot="1" x14ac:dyDescent="0.3"/>
    <row r="25" spans="1:8" ht="15.75" thickBot="1" x14ac:dyDescent="0.3">
      <c r="A25" s="28" t="s">
        <v>28</v>
      </c>
      <c r="B25" s="29"/>
      <c r="C25" s="29"/>
      <c r="D25" s="29"/>
      <c r="E25" s="29"/>
      <c r="F25" s="29"/>
      <c r="G25" s="29"/>
      <c r="H25" s="30"/>
    </row>
    <row r="26" spans="1:8" x14ac:dyDescent="0.25">
      <c r="B26" s="2"/>
    </row>
    <row r="27" spans="1:8" x14ac:dyDescent="0.25">
      <c r="B27" s="24" t="s">
        <v>13</v>
      </c>
      <c r="C27" s="22" t="s">
        <v>5</v>
      </c>
      <c r="D27" s="41">
        <f>E16-E17</f>
        <v>63</v>
      </c>
      <c r="E27" s="23" t="s">
        <v>14</v>
      </c>
    </row>
    <row r="28" spans="1:8" ht="15.75" thickBot="1" x14ac:dyDescent="0.3">
      <c r="B28" s="14"/>
    </row>
    <row r="29" spans="1:8" ht="15.75" thickBot="1" x14ac:dyDescent="0.3">
      <c r="A29" s="28" t="s">
        <v>22</v>
      </c>
      <c r="B29" s="29"/>
      <c r="C29" s="29"/>
      <c r="D29" s="29"/>
      <c r="E29" s="29"/>
      <c r="F29" s="29"/>
      <c r="G29" s="29"/>
      <c r="H29" s="30"/>
    </row>
    <row r="30" spans="1:8" x14ac:dyDescent="0.25">
      <c r="B30" s="2"/>
    </row>
    <row r="31" spans="1:8" x14ac:dyDescent="0.25">
      <c r="B31" s="24" t="s">
        <v>15</v>
      </c>
      <c r="C31" s="22" t="s">
        <v>5</v>
      </c>
      <c r="D31" s="41">
        <f>E15-E16+E17</f>
        <v>211</v>
      </c>
      <c r="E31" s="23" t="s">
        <v>14</v>
      </c>
    </row>
    <row r="32" spans="1:8" ht="15.75" thickBot="1" x14ac:dyDescent="0.3">
      <c r="B32" s="14"/>
      <c r="E32" s="4"/>
    </row>
    <row r="33" spans="1:8" ht="15.75" thickBot="1" x14ac:dyDescent="0.3">
      <c r="A33" s="28" t="s">
        <v>27</v>
      </c>
      <c r="B33" s="29"/>
      <c r="C33" s="29"/>
      <c r="D33" s="29"/>
      <c r="E33" s="29"/>
      <c r="F33" s="29"/>
      <c r="G33" s="29"/>
      <c r="H33" s="30"/>
    </row>
    <row r="34" spans="1:8" x14ac:dyDescent="0.25">
      <c r="A34" s="10"/>
      <c r="B34" s="10"/>
      <c r="C34" s="10"/>
      <c r="D34" s="10"/>
      <c r="E34" s="10"/>
      <c r="F34" s="10"/>
      <c r="G34" s="10"/>
      <c r="H34" s="10"/>
    </row>
    <row r="35" spans="1:8" x14ac:dyDescent="0.25">
      <c r="A35" s="10"/>
      <c r="B35" s="25" t="s">
        <v>16</v>
      </c>
      <c r="C35" s="26" t="s">
        <v>5</v>
      </c>
      <c r="D35" s="40">
        <f>E15+E14-E16</f>
        <v>249</v>
      </c>
      <c r="E35" s="23" t="s">
        <v>14</v>
      </c>
      <c r="F35" s="10"/>
      <c r="G35" s="10"/>
      <c r="H35" s="10"/>
    </row>
    <row r="36" spans="1:8" ht="15.75" thickBot="1" x14ac:dyDescent="0.3">
      <c r="A36" s="10"/>
      <c r="B36" s="13"/>
      <c r="C36" s="10"/>
      <c r="D36" s="10"/>
      <c r="E36" s="4"/>
      <c r="F36" s="10"/>
      <c r="G36" s="10"/>
      <c r="H36" s="10"/>
    </row>
    <row r="37" spans="1:8" ht="15.75" thickBot="1" x14ac:dyDescent="0.3">
      <c r="A37" s="31" t="s">
        <v>21</v>
      </c>
      <c r="B37" s="29"/>
      <c r="C37" s="29"/>
      <c r="D37" s="29"/>
      <c r="E37" s="29"/>
      <c r="F37" s="29"/>
      <c r="G37" s="29"/>
      <c r="H37" s="30"/>
    </row>
    <row r="38" spans="1:8" x14ac:dyDescent="0.25">
      <c r="B38" s="2"/>
    </row>
    <row r="39" spans="1:8" s="49" customFormat="1" ht="23.25" x14ac:dyDescent="0.35">
      <c r="B39" s="50" t="s">
        <v>20</v>
      </c>
      <c r="C39" s="51" t="s">
        <v>5</v>
      </c>
      <c r="D39" s="52">
        <f>(E14-E17)/(E15+E14-E16)*100</f>
        <v>15.261044176706829</v>
      </c>
      <c r="E39" s="52"/>
      <c r="F39" s="53" t="s">
        <v>26</v>
      </c>
    </row>
    <row r="40" spans="1:8" ht="15.75" thickBot="1" x14ac:dyDescent="0.3">
      <c r="B40" s="2"/>
    </row>
    <row r="41" spans="1:8" ht="15.75" thickBot="1" x14ac:dyDescent="0.3">
      <c r="A41" s="42" t="s">
        <v>29</v>
      </c>
      <c r="B41" s="29"/>
      <c r="C41" s="29"/>
      <c r="D41" s="29"/>
      <c r="E41" s="29"/>
      <c r="F41" s="29"/>
      <c r="G41" s="29"/>
      <c r="H41" s="30"/>
    </row>
    <row r="42" spans="1:8" ht="15.75" thickBot="1" x14ac:dyDescent="0.3">
      <c r="B42" s="2"/>
    </row>
    <row r="43" spans="1:8" ht="15.75" thickBot="1" x14ac:dyDescent="0.3">
      <c r="A43" s="44" t="s">
        <v>30</v>
      </c>
      <c r="B43" s="44"/>
      <c r="C43" s="43">
        <v>244</v>
      </c>
      <c r="D43" s="27" t="s">
        <v>31</v>
      </c>
    </row>
    <row r="44" spans="1:8" ht="15.75" thickBot="1" x14ac:dyDescent="0.3"/>
    <row r="45" spans="1:8" ht="15.75" thickBot="1" x14ac:dyDescent="0.3">
      <c r="A45" s="45" t="s">
        <v>32</v>
      </c>
      <c r="B45" s="45"/>
      <c r="C45" s="46">
        <f>D35</f>
        <v>249</v>
      </c>
      <c r="D45" s="41" t="s">
        <v>31</v>
      </c>
    </row>
    <row r="47" spans="1:8" x14ac:dyDescent="0.25">
      <c r="B47" s="47" t="s">
        <v>33</v>
      </c>
      <c r="C47" s="48">
        <f>C43-C45</f>
        <v>-5</v>
      </c>
      <c r="D47" s="27" t="s">
        <v>31</v>
      </c>
    </row>
  </sheetData>
  <mergeCells count="18">
    <mergeCell ref="A41:H41"/>
    <mergeCell ref="A43:B43"/>
    <mergeCell ref="A45:B45"/>
    <mergeCell ref="A1:H1"/>
    <mergeCell ref="A11:H11"/>
    <mergeCell ref="A21:H21"/>
    <mergeCell ref="B13:F13"/>
    <mergeCell ref="B6:F6"/>
    <mergeCell ref="B14:C14"/>
    <mergeCell ref="B15:C15"/>
    <mergeCell ref="B16:C16"/>
    <mergeCell ref="B17:C17"/>
    <mergeCell ref="B3:F3"/>
    <mergeCell ref="D39:E39"/>
    <mergeCell ref="A25:H25"/>
    <mergeCell ref="A29:H29"/>
    <mergeCell ref="A33:H33"/>
    <mergeCell ref="A37:H3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 concentratie propolis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Laci</dc:creator>
  <cp:lastModifiedBy>Laci</cp:lastModifiedBy>
  <dcterms:created xsi:type="dcterms:W3CDTF">2014-04-25T17:06:21Z</dcterms:created>
  <dcterms:modified xsi:type="dcterms:W3CDTF">2014-05-16T21:37:29Z</dcterms:modified>
</cp:coreProperties>
</file>